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xls" ContentType="application/vnd.ms-excel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bayashi\Downloads\"/>
    </mc:Choice>
  </mc:AlternateContent>
  <bookViews>
    <workbookView xWindow="0" yWindow="0" windowWidth="15345" windowHeight="4185"/>
  </bookViews>
  <sheets>
    <sheet name="星取表" sheetId="2" r:id="rId1"/>
    <sheet name="準備中" sheetId="1" r:id="rId2"/>
  </sheets>
  <definedNames>
    <definedName name="_xlnm.Print_Area" localSheetId="1">準備中!$A$1:$J$205</definedName>
    <definedName name="_xlnm.Print_Area" localSheetId="0">星取表!$A$1:$V$78</definedName>
    <definedName name="学校名">#REF!</definedName>
  </definedNames>
  <calcPr calcId="152511"/>
</workbook>
</file>

<file path=xl/calcChain.xml><?xml version="1.0" encoding="utf-8"?>
<calcChain xmlns="http://schemas.openxmlformats.org/spreadsheetml/2006/main">
  <c r="V24" i="2" l="1"/>
  <c r="I118" i="1" l="1"/>
  <c r="C118" i="1"/>
  <c r="I117" i="1"/>
  <c r="C117" i="1"/>
  <c r="I116" i="1"/>
  <c r="C116" i="1"/>
  <c r="J116" i="1" s="1"/>
  <c r="I115" i="1"/>
  <c r="C115" i="1"/>
  <c r="J115" i="1" s="1"/>
  <c r="I111" i="1"/>
  <c r="C111" i="1"/>
  <c r="I110" i="1"/>
  <c r="C110" i="1"/>
  <c r="I109" i="1"/>
  <c r="C109" i="1"/>
  <c r="J109" i="1" s="1"/>
  <c r="I108" i="1"/>
  <c r="C108" i="1"/>
  <c r="J108" i="1" s="1"/>
  <c r="I104" i="1"/>
  <c r="C104" i="1"/>
  <c r="I103" i="1"/>
  <c r="C103" i="1"/>
  <c r="I102" i="1"/>
  <c r="C102" i="1"/>
  <c r="J102" i="1" s="1"/>
  <c r="I101" i="1"/>
  <c r="C101" i="1"/>
  <c r="J101" i="1" s="1"/>
  <c r="I97" i="1"/>
  <c r="C97" i="1"/>
  <c r="I96" i="1"/>
  <c r="C96" i="1"/>
  <c r="I95" i="1"/>
  <c r="C95" i="1"/>
  <c r="J95" i="1" s="1"/>
  <c r="I94" i="1"/>
  <c r="C94" i="1"/>
  <c r="J94" i="1" s="1"/>
  <c r="I90" i="1"/>
  <c r="C90" i="1"/>
  <c r="I89" i="1"/>
  <c r="C89" i="1"/>
  <c r="I88" i="1"/>
  <c r="C88" i="1"/>
  <c r="J88" i="1" s="1"/>
  <c r="I87" i="1"/>
  <c r="C87" i="1"/>
  <c r="J87" i="1" s="1"/>
  <c r="I83" i="1"/>
  <c r="C83" i="1"/>
  <c r="I82" i="1"/>
  <c r="C82" i="1"/>
  <c r="I81" i="1"/>
  <c r="C81" i="1"/>
  <c r="J81" i="1" s="1"/>
  <c r="I80" i="1"/>
  <c r="C80" i="1"/>
  <c r="J80" i="1" s="1"/>
  <c r="C66" i="1"/>
  <c r="I66" i="1"/>
  <c r="C67" i="1"/>
  <c r="J67" i="1" s="1"/>
  <c r="I67" i="1"/>
  <c r="C68" i="1"/>
  <c r="J68" i="1" s="1"/>
  <c r="I68" i="1"/>
  <c r="C73" i="1"/>
  <c r="I73" i="1"/>
  <c r="C74" i="1"/>
  <c r="I74" i="1"/>
  <c r="C75" i="1"/>
  <c r="J73" i="1" s="1"/>
  <c r="I75" i="1"/>
  <c r="C76" i="1"/>
  <c r="I76" i="1"/>
  <c r="B7" i="2"/>
  <c r="E7" i="2"/>
  <c r="U60" i="2"/>
  <c r="T60" i="2"/>
  <c r="S60" i="2"/>
  <c r="R60" i="2"/>
  <c r="Q60" i="2"/>
  <c r="P60" i="2"/>
  <c r="U59" i="2"/>
  <c r="T59" i="2"/>
  <c r="S59" i="2"/>
  <c r="R59" i="2"/>
  <c r="Q59" i="2"/>
  <c r="P59" i="2"/>
  <c r="U58" i="2"/>
  <c r="T58" i="2"/>
  <c r="S58" i="2"/>
  <c r="R58" i="2"/>
  <c r="Q58" i="2"/>
  <c r="P58" i="2"/>
  <c r="U57" i="2"/>
  <c r="T57" i="2"/>
  <c r="S57" i="2"/>
  <c r="R57" i="2"/>
  <c r="Q57" i="2"/>
  <c r="P57" i="2"/>
  <c r="U53" i="2"/>
  <c r="T53" i="2"/>
  <c r="S53" i="2"/>
  <c r="R53" i="2"/>
  <c r="Q53" i="2"/>
  <c r="P53" i="2"/>
  <c r="U52" i="2"/>
  <c r="T52" i="2"/>
  <c r="S52" i="2"/>
  <c r="R52" i="2"/>
  <c r="Q52" i="2"/>
  <c r="P52" i="2"/>
  <c r="U51" i="2"/>
  <c r="T51" i="2"/>
  <c r="S51" i="2"/>
  <c r="R51" i="2"/>
  <c r="Q51" i="2"/>
  <c r="P51" i="2"/>
  <c r="U50" i="2"/>
  <c r="T50" i="2"/>
  <c r="S50" i="2"/>
  <c r="R50" i="2"/>
  <c r="Q50" i="2"/>
  <c r="P50" i="2"/>
  <c r="U46" i="2"/>
  <c r="T46" i="2"/>
  <c r="S46" i="2"/>
  <c r="R46" i="2"/>
  <c r="Q46" i="2"/>
  <c r="P46" i="2"/>
  <c r="U45" i="2"/>
  <c r="T45" i="2"/>
  <c r="S45" i="2"/>
  <c r="R45" i="2"/>
  <c r="Q45" i="2"/>
  <c r="P45" i="2"/>
  <c r="U44" i="2"/>
  <c r="T44" i="2"/>
  <c r="S44" i="2"/>
  <c r="R44" i="2"/>
  <c r="Q44" i="2"/>
  <c r="P44" i="2"/>
  <c r="U43" i="2"/>
  <c r="T43" i="2"/>
  <c r="S43" i="2"/>
  <c r="R43" i="2"/>
  <c r="Q43" i="2"/>
  <c r="P43" i="2"/>
  <c r="U39" i="2"/>
  <c r="T39" i="2"/>
  <c r="S39" i="2"/>
  <c r="R39" i="2"/>
  <c r="Q39" i="2"/>
  <c r="P39" i="2"/>
  <c r="U38" i="2"/>
  <c r="T38" i="2"/>
  <c r="S38" i="2"/>
  <c r="R38" i="2"/>
  <c r="Q38" i="2"/>
  <c r="P38" i="2"/>
  <c r="U37" i="2"/>
  <c r="T37" i="2"/>
  <c r="S37" i="2"/>
  <c r="R37" i="2"/>
  <c r="Q37" i="2"/>
  <c r="P37" i="2"/>
  <c r="U36" i="2"/>
  <c r="T36" i="2"/>
  <c r="S36" i="2"/>
  <c r="R36" i="2"/>
  <c r="Q36" i="2"/>
  <c r="P36" i="2"/>
  <c r="U32" i="2"/>
  <c r="T32" i="2"/>
  <c r="S32" i="2"/>
  <c r="R32" i="2"/>
  <c r="Q32" i="2"/>
  <c r="P32" i="2"/>
  <c r="U31" i="2"/>
  <c r="T31" i="2"/>
  <c r="S31" i="2"/>
  <c r="R31" i="2"/>
  <c r="Q31" i="2"/>
  <c r="P31" i="2"/>
  <c r="U30" i="2"/>
  <c r="T30" i="2"/>
  <c r="S30" i="2"/>
  <c r="R30" i="2"/>
  <c r="Q30" i="2"/>
  <c r="P30" i="2"/>
  <c r="U29" i="2"/>
  <c r="T29" i="2"/>
  <c r="S29" i="2"/>
  <c r="R29" i="2"/>
  <c r="Q29" i="2"/>
  <c r="P29" i="2"/>
  <c r="T25" i="2"/>
  <c r="S25" i="2"/>
  <c r="R25" i="2"/>
  <c r="Q25" i="2"/>
  <c r="P25" i="2"/>
  <c r="T24" i="2"/>
  <c r="S24" i="2"/>
  <c r="R24" i="2"/>
  <c r="Q24" i="2"/>
  <c r="P24" i="2"/>
  <c r="T23" i="2"/>
  <c r="S23" i="2"/>
  <c r="R23" i="2"/>
  <c r="Q23" i="2"/>
  <c r="P23" i="2"/>
  <c r="T22" i="2"/>
  <c r="S22" i="2"/>
  <c r="R22" i="2"/>
  <c r="Q22" i="2"/>
  <c r="P22" i="2"/>
  <c r="P8" i="2"/>
  <c r="T10" i="2"/>
  <c r="S10" i="2"/>
  <c r="R10" i="2"/>
  <c r="Q10" i="2"/>
  <c r="P10" i="2"/>
  <c r="T9" i="2"/>
  <c r="S9" i="2"/>
  <c r="R9" i="2"/>
  <c r="Q9" i="2"/>
  <c r="P9" i="2"/>
  <c r="T8" i="2"/>
  <c r="S8" i="2"/>
  <c r="R8" i="2"/>
  <c r="Q8" i="2"/>
  <c r="H7" i="2"/>
  <c r="K14" i="2"/>
  <c r="O11" i="2"/>
  <c r="U11" i="2"/>
  <c r="K56" i="2"/>
  <c r="H56" i="2"/>
  <c r="E56" i="2"/>
  <c r="B56" i="2"/>
  <c r="K49" i="2"/>
  <c r="H49" i="2"/>
  <c r="E49" i="2"/>
  <c r="B49" i="2"/>
  <c r="K42" i="2"/>
  <c r="H42" i="2"/>
  <c r="E42" i="2"/>
  <c r="B42" i="2"/>
  <c r="K35" i="2"/>
  <c r="H35" i="2"/>
  <c r="E35" i="2"/>
  <c r="B35" i="2"/>
  <c r="K28" i="2"/>
  <c r="H28" i="2"/>
  <c r="E28" i="2"/>
  <c r="B28" i="2"/>
  <c r="K21" i="2"/>
  <c r="H21" i="2"/>
  <c r="E21" i="2"/>
  <c r="B21" i="2"/>
  <c r="O60" i="2"/>
  <c r="V60" i="2" s="1"/>
  <c r="O59" i="2"/>
  <c r="V59" i="2" s="1"/>
  <c r="O58" i="2"/>
  <c r="O57" i="2"/>
  <c r="V57" i="2" s="1"/>
  <c r="O53" i="2"/>
  <c r="V53" i="2" s="1"/>
  <c r="O52" i="2"/>
  <c r="V52" i="2" s="1"/>
  <c r="O51" i="2"/>
  <c r="V51" i="2" s="1"/>
  <c r="O50" i="2"/>
  <c r="V50" i="2" s="1"/>
  <c r="O46" i="2"/>
  <c r="O45" i="2"/>
  <c r="O44" i="2"/>
  <c r="O43" i="2"/>
  <c r="O39" i="2"/>
  <c r="V39" i="2" s="1"/>
  <c r="O38" i="2"/>
  <c r="V38" i="2" s="1"/>
  <c r="O37" i="2"/>
  <c r="V37" i="2" s="1"/>
  <c r="O36" i="2"/>
  <c r="V36" i="2" s="1"/>
  <c r="O32" i="2"/>
  <c r="V32" i="2" s="1"/>
  <c r="O31" i="2"/>
  <c r="V31" i="2" s="1"/>
  <c r="O30" i="2"/>
  <c r="V30" i="2" s="1"/>
  <c r="O29" i="2"/>
  <c r="V29" i="2" s="1"/>
  <c r="U25" i="2"/>
  <c r="O25" i="2"/>
  <c r="V25" i="2" s="1"/>
  <c r="U24" i="2"/>
  <c r="O24" i="2"/>
  <c r="U23" i="2"/>
  <c r="O23" i="2"/>
  <c r="V23" i="2" s="1"/>
  <c r="U22" i="2"/>
  <c r="O22" i="2"/>
  <c r="V22" i="2" s="1"/>
  <c r="O8" i="2"/>
  <c r="U10" i="2"/>
  <c r="O10" i="2"/>
  <c r="V10" i="2" s="1"/>
  <c r="U9" i="2"/>
  <c r="O9" i="2"/>
  <c r="V9" i="2" s="1"/>
  <c r="U8" i="2"/>
  <c r="T18" i="2"/>
  <c r="S18" i="2"/>
  <c r="T17" i="2"/>
  <c r="S17" i="2"/>
  <c r="T16" i="2"/>
  <c r="S16" i="2"/>
  <c r="T15" i="2"/>
  <c r="S15" i="2"/>
  <c r="P18" i="2"/>
  <c r="Q18" i="2"/>
  <c r="R18" i="2"/>
  <c r="R15" i="2"/>
  <c r="Q15" i="2"/>
  <c r="P15" i="2"/>
  <c r="H14" i="2"/>
  <c r="E14" i="2"/>
  <c r="B14" i="2"/>
  <c r="U15" i="2"/>
  <c r="U16" i="2"/>
  <c r="U17" i="2"/>
  <c r="U18" i="2"/>
  <c r="P16" i="2"/>
  <c r="R16" i="2"/>
  <c r="Q16" i="2"/>
  <c r="Q17" i="2"/>
  <c r="P17" i="2"/>
  <c r="O17" i="2" s="1"/>
  <c r="R17" i="2"/>
  <c r="O15" i="2"/>
  <c r="O16" i="2"/>
  <c r="V16" i="2" s="1"/>
  <c r="V58" i="2" l="1"/>
  <c r="O18" i="2"/>
  <c r="J74" i="1"/>
  <c r="V11" i="2"/>
  <c r="V17" i="2"/>
</calcChain>
</file>

<file path=xl/sharedStrings.xml><?xml version="1.0" encoding="utf-8"?>
<sst xmlns="http://schemas.openxmlformats.org/spreadsheetml/2006/main" count="580" uniqueCount="151">
  <si>
    <t>Ａグループ</t>
    <phoneticPr fontId="1"/>
  </si>
  <si>
    <t>Ｂグループ</t>
    <phoneticPr fontId="1"/>
  </si>
  <si>
    <t>Ｃグループ</t>
    <phoneticPr fontId="1"/>
  </si>
  <si>
    <t>Ｄグループ</t>
    <phoneticPr fontId="1"/>
  </si>
  <si>
    <t>Ｅグループ</t>
    <phoneticPr fontId="1"/>
  </si>
  <si>
    <t>Ｆグループ</t>
    <phoneticPr fontId="1"/>
  </si>
  <si>
    <t>Ｇグループ</t>
    <phoneticPr fontId="1"/>
  </si>
  <si>
    <t>Ｈグループ</t>
    <phoneticPr fontId="1"/>
  </si>
  <si>
    <t>　　決勝トーナメント表</t>
    <rPh sb="2" eb="4">
      <t>ケッショウ</t>
    </rPh>
    <rPh sb="10" eb="11">
      <t>ヒョウ</t>
    </rPh>
    <phoneticPr fontId="1"/>
  </si>
  <si>
    <t>浦和西</t>
  </si>
  <si>
    <t>久喜</t>
  </si>
  <si>
    <t>埼玉平成</t>
  </si>
  <si>
    <t>川口総合</t>
  </si>
  <si>
    <t>山村学園</t>
  </si>
  <si>
    <t>本庄第一</t>
  </si>
  <si>
    <t>花咲徳栄</t>
  </si>
  <si>
    <t>南稜</t>
  </si>
  <si>
    <t>市立浦和</t>
  </si>
  <si>
    <t>浦和一女</t>
  </si>
  <si>
    <t>庄和</t>
  </si>
  <si>
    <t>大宮南</t>
  </si>
  <si>
    <t>自由の森</t>
  </si>
  <si>
    <t>杉戸農業</t>
  </si>
  <si>
    <t>熊谷女子</t>
  </si>
  <si>
    <t>所沢</t>
  </si>
  <si>
    <t>入間向陽</t>
  </si>
  <si>
    <t>越ヶ谷</t>
  </si>
  <si>
    <t>狭山ヶ丘</t>
  </si>
  <si>
    <t>北本</t>
  </si>
  <si>
    <t>昌平</t>
  </si>
  <si>
    <t>淑徳与野</t>
  </si>
  <si>
    <t>松山女子</t>
  </si>
  <si>
    <t>宮代</t>
  </si>
  <si>
    <t>浦和実業</t>
  </si>
  <si>
    <t>大宮開成</t>
  </si>
  <si>
    <t>和光国際</t>
  </si>
  <si>
    <t>本庄</t>
  </si>
  <si>
    <t>大宮武蔵野</t>
  </si>
  <si>
    <t>秋草学園</t>
  </si>
  <si>
    <t>埼玉栄</t>
  </si>
  <si>
    <t>各グループ上位2校が決勝トーナメントに進出する</t>
    <rPh sb="0" eb="1">
      <t>カク</t>
    </rPh>
    <rPh sb="5" eb="7">
      <t>ジョウイ</t>
    </rPh>
    <rPh sb="8" eb="9">
      <t>コウ</t>
    </rPh>
    <rPh sb="10" eb="12">
      <t>ケッショウ</t>
    </rPh>
    <rPh sb="19" eb="21">
      <t>シンシュツ</t>
    </rPh>
    <phoneticPr fontId="1"/>
  </si>
  <si>
    <t>勝ち点内訳：勝ち…３、引き分け…１、負け…０</t>
    <rPh sb="0" eb="1">
      <t>カ</t>
    </rPh>
    <rPh sb="2" eb="3">
      <t>テン</t>
    </rPh>
    <rPh sb="3" eb="5">
      <t>ウチワケ</t>
    </rPh>
    <rPh sb="6" eb="7">
      <t>カ</t>
    </rPh>
    <rPh sb="11" eb="12">
      <t>ヒ</t>
    </rPh>
    <rPh sb="13" eb="14">
      <t>ワ</t>
    </rPh>
    <rPh sb="18" eb="19">
      <t>マ</t>
    </rPh>
    <phoneticPr fontId="1"/>
  </si>
  <si>
    <t>順位決定は、①勝点②得失点差③総得点④直接対決の結果⑤抽選の順で決定する</t>
    <rPh sb="0" eb="2">
      <t>ジュンイ</t>
    </rPh>
    <rPh sb="2" eb="4">
      <t>ケッテイ</t>
    </rPh>
    <rPh sb="7" eb="8">
      <t>カチ</t>
    </rPh>
    <rPh sb="8" eb="9">
      <t>テン</t>
    </rPh>
    <rPh sb="10" eb="13">
      <t>トクシッテン</t>
    </rPh>
    <rPh sb="13" eb="14">
      <t>サ</t>
    </rPh>
    <rPh sb="15" eb="18">
      <t>ソウトクテン</t>
    </rPh>
    <rPh sb="19" eb="21">
      <t>チョクセツ</t>
    </rPh>
    <rPh sb="21" eb="23">
      <t>タイケツ</t>
    </rPh>
    <rPh sb="24" eb="26">
      <t>ケッカ</t>
    </rPh>
    <rPh sb="27" eb="29">
      <t>チュウセン</t>
    </rPh>
    <rPh sb="30" eb="31">
      <t>ジュン</t>
    </rPh>
    <rPh sb="32" eb="34">
      <t>ケッテイ</t>
    </rPh>
    <phoneticPr fontId="1"/>
  </si>
  <si>
    <t>Aグループ</t>
    <phoneticPr fontId="1"/>
  </si>
  <si>
    <t>校名(チーム名)</t>
    <rPh sb="0" eb="2">
      <t>コウメイ</t>
    </rPh>
    <rPh sb="6" eb="7">
      <t>メイ</t>
    </rPh>
    <phoneticPr fontId="1"/>
  </si>
  <si>
    <t>試合数</t>
    <rPh sb="0" eb="2">
      <t>シアイ</t>
    </rPh>
    <rPh sb="2" eb="3">
      <t>スウ</t>
    </rPh>
    <phoneticPr fontId="1"/>
  </si>
  <si>
    <t>勝点</t>
    <rPh sb="0" eb="1">
      <t>カチ</t>
    </rPh>
    <rPh sb="1" eb="2">
      <t>テン</t>
    </rPh>
    <phoneticPr fontId="1"/>
  </si>
  <si>
    <t>勝ち</t>
    <rPh sb="0" eb="1">
      <t>カ</t>
    </rPh>
    <phoneticPr fontId="1"/>
  </si>
  <si>
    <t>分け</t>
    <rPh sb="0" eb="1">
      <t>ワ</t>
    </rPh>
    <phoneticPr fontId="1"/>
  </si>
  <si>
    <t>負け</t>
    <rPh sb="0" eb="1">
      <t>マ</t>
    </rPh>
    <phoneticPr fontId="1"/>
  </si>
  <si>
    <t>得点</t>
    <rPh sb="0" eb="2">
      <t>トクテン</t>
    </rPh>
    <phoneticPr fontId="1"/>
  </si>
  <si>
    <t>失点</t>
    <rPh sb="0" eb="2">
      <t>シッテン</t>
    </rPh>
    <phoneticPr fontId="1"/>
  </si>
  <si>
    <t>得失</t>
    <rPh sb="0" eb="2">
      <t>トクシツ</t>
    </rPh>
    <phoneticPr fontId="1"/>
  </si>
  <si>
    <t>順位</t>
    <rPh sb="0" eb="2">
      <t>ジュンイ</t>
    </rPh>
    <phoneticPr fontId="1"/>
  </si>
  <si>
    <t>Bグループ</t>
    <phoneticPr fontId="1"/>
  </si>
  <si>
    <t>Cグループ</t>
    <phoneticPr fontId="1"/>
  </si>
  <si>
    <t>Dグループ</t>
    <phoneticPr fontId="1"/>
  </si>
  <si>
    <t>Eグループ</t>
    <phoneticPr fontId="1"/>
  </si>
  <si>
    <t>校名(チーム名)</t>
    <phoneticPr fontId="1"/>
  </si>
  <si>
    <t>勝点</t>
    <phoneticPr fontId="1"/>
  </si>
  <si>
    <t>勝ち</t>
    <phoneticPr fontId="1"/>
  </si>
  <si>
    <t>分け</t>
    <phoneticPr fontId="1"/>
  </si>
  <si>
    <t>負け</t>
    <phoneticPr fontId="1"/>
  </si>
  <si>
    <t>得点</t>
    <phoneticPr fontId="1"/>
  </si>
  <si>
    <t>失点</t>
    <phoneticPr fontId="1"/>
  </si>
  <si>
    <t>得失</t>
    <phoneticPr fontId="1"/>
  </si>
  <si>
    <t>順位</t>
    <phoneticPr fontId="1"/>
  </si>
  <si>
    <t>Fグループ</t>
    <phoneticPr fontId="1"/>
  </si>
  <si>
    <t>Gグループ</t>
    <phoneticPr fontId="1"/>
  </si>
  <si>
    <t>Hグループ</t>
    <phoneticPr fontId="1"/>
  </si>
  <si>
    <t>校名(チーム名)</t>
    <phoneticPr fontId="1"/>
  </si>
  <si>
    <t>校名(チーム名)</t>
    <phoneticPr fontId="1"/>
  </si>
  <si>
    <t>月　日</t>
    <rPh sb="0" eb="1">
      <t>ツキ</t>
    </rPh>
    <rPh sb="2" eb="3">
      <t>ヒ</t>
    </rPh>
    <phoneticPr fontId="1"/>
  </si>
  <si>
    <t>会　場</t>
    <rPh sb="0" eb="1">
      <t>カイ</t>
    </rPh>
    <rPh sb="2" eb="3">
      <t>バ</t>
    </rPh>
    <phoneticPr fontId="1"/>
  </si>
  <si>
    <t>時　　間</t>
    <rPh sb="0" eb="1">
      <t>トキ</t>
    </rPh>
    <rPh sb="3" eb="4">
      <t>アイダ</t>
    </rPh>
    <phoneticPr fontId="1"/>
  </si>
  <si>
    <t>対　　戦</t>
    <rPh sb="0" eb="1">
      <t>タイ</t>
    </rPh>
    <rPh sb="3" eb="4">
      <t>イクサ</t>
    </rPh>
    <phoneticPr fontId="1"/>
  </si>
  <si>
    <t>主･副･記</t>
    <rPh sb="0" eb="1">
      <t>シュ</t>
    </rPh>
    <rPh sb="2" eb="3">
      <t>フク</t>
    </rPh>
    <rPh sb="4" eb="5">
      <t>キ</t>
    </rPh>
    <phoneticPr fontId="1"/>
  </si>
  <si>
    <t>杉戸農業</t>
    <rPh sb="0" eb="2">
      <t>スギト</t>
    </rPh>
    <rPh sb="2" eb="4">
      <t>ノウギョウ</t>
    </rPh>
    <phoneticPr fontId="1"/>
  </si>
  <si>
    <t>③</t>
    <phoneticPr fontId="1"/>
  </si>
  <si>
    <t>１３：００ ～ １４：１０</t>
    <phoneticPr fontId="1"/>
  </si>
  <si>
    <t>所沢</t>
    <rPh sb="0" eb="2">
      <t>トコロザワ</t>
    </rPh>
    <phoneticPr fontId="1"/>
  </si>
  <si>
    <t>①</t>
    <phoneticPr fontId="1"/>
  </si>
  <si>
    <t>１０：００ ～ １１：１０</t>
    <phoneticPr fontId="1"/>
  </si>
  <si>
    <t>②</t>
    <phoneticPr fontId="1"/>
  </si>
  <si>
    <t>１１：３０ ～ １２：４０</t>
    <phoneticPr fontId="1"/>
  </si>
  <si>
    <t>越谷総合G</t>
    <rPh sb="0" eb="2">
      <t>コシガヤ</t>
    </rPh>
    <rPh sb="2" eb="4">
      <t>ソウゴウ</t>
    </rPh>
    <phoneticPr fontId="1"/>
  </si>
  <si>
    <t>１１：２０ ～ １２：３０</t>
    <phoneticPr fontId="1"/>
  </si>
  <si>
    <t>１２：４０ ～ １３：５０</t>
    <phoneticPr fontId="1"/>
  </si>
  <si>
    <t>④</t>
    <phoneticPr fontId="1"/>
  </si>
  <si>
    <t>１４：００ ～ １５：１０</t>
    <phoneticPr fontId="1"/>
  </si>
  <si>
    <t>埼玉栄G</t>
    <rPh sb="0" eb="2">
      <t>サイタマ</t>
    </rPh>
    <rPh sb="2" eb="3">
      <t>サカエ</t>
    </rPh>
    <phoneticPr fontId="1"/>
  </si>
  <si>
    <t>主：宮代　副：埼玉栄</t>
    <rPh sb="0" eb="1">
      <t>シュ</t>
    </rPh>
    <rPh sb="2" eb="4">
      <t>ミヤシロ</t>
    </rPh>
    <rPh sb="5" eb="6">
      <t>フク</t>
    </rPh>
    <rPh sb="7" eb="9">
      <t>サイタマ</t>
    </rPh>
    <rPh sb="9" eb="10">
      <t>サカエ</t>
    </rPh>
    <phoneticPr fontId="1"/>
  </si>
  <si>
    <t>和光国際</t>
    <rPh sb="0" eb="2">
      <t>ワコウ</t>
    </rPh>
    <rPh sb="2" eb="4">
      <t>コクサイ</t>
    </rPh>
    <phoneticPr fontId="1"/>
  </si>
  <si>
    <t>１１：００ ～ １２：１０</t>
    <phoneticPr fontId="1"/>
  </si>
  <si>
    <t>１２：３０ ～ １３：４０</t>
    <phoneticPr fontId="1"/>
  </si>
  <si>
    <t>入間向陽</t>
    <rPh sb="0" eb="2">
      <t>イルマ</t>
    </rPh>
    <rPh sb="2" eb="4">
      <t>コウヨウ</t>
    </rPh>
    <phoneticPr fontId="1"/>
  </si>
  <si>
    <t>浦和西</t>
    <rPh sb="0" eb="2">
      <t>ウラワ</t>
    </rPh>
    <rPh sb="2" eb="3">
      <t>ニシ</t>
    </rPh>
    <phoneticPr fontId="1"/>
  </si>
  <si>
    <t>宮代</t>
    <rPh sb="0" eb="2">
      <t>ミヤシロ</t>
    </rPh>
    <phoneticPr fontId="1"/>
  </si>
  <si>
    <t>本庄第一</t>
    <rPh sb="0" eb="2">
      <t>ホンジョウ</t>
    </rPh>
    <rPh sb="2" eb="4">
      <t>ダイイチ</t>
    </rPh>
    <phoneticPr fontId="1"/>
  </si>
  <si>
    <t>№</t>
    <phoneticPr fontId="1"/>
  </si>
  <si>
    <t>８/２１
（木）</t>
    <rPh sb="6" eb="7">
      <t>キ</t>
    </rPh>
    <phoneticPr fontId="1"/>
  </si>
  <si>
    <t>８／２２
（金）</t>
    <rPh sb="6" eb="7">
      <t>キン</t>
    </rPh>
    <phoneticPr fontId="1"/>
  </si>
  <si>
    <t>８/２４
（日）</t>
    <rPh sb="6" eb="7">
      <t>ニチ</t>
    </rPh>
    <phoneticPr fontId="1"/>
  </si>
  <si>
    <t>熊谷さくらG</t>
    <rPh sb="0" eb="2">
      <t>クマガヤ</t>
    </rPh>
    <phoneticPr fontId="1"/>
  </si>
  <si>
    <t>８/２７
（水）</t>
    <rPh sb="6" eb="7">
      <t>スイ</t>
    </rPh>
    <phoneticPr fontId="1"/>
  </si>
  <si>
    <t>８/３０
（土）</t>
    <rPh sb="6" eb="7">
      <t>ド</t>
    </rPh>
    <phoneticPr fontId="1"/>
  </si>
  <si>
    <t>月日</t>
    <rPh sb="0" eb="2">
      <t>ガッピ</t>
    </rPh>
    <phoneticPr fontId="1"/>
  </si>
  <si>
    <t>会場</t>
    <rPh sb="0" eb="2">
      <t>カイジョウ</t>
    </rPh>
    <phoneticPr fontId="1"/>
  </si>
  <si>
    <t>№</t>
    <phoneticPr fontId="1"/>
  </si>
  <si>
    <t>時間</t>
    <rPh sb="0" eb="2">
      <t>ジカン</t>
    </rPh>
    <phoneticPr fontId="1"/>
  </si>
  <si>
    <t>対戦</t>
    <rPh sb="0" eb="2">
      <t>タイセン</t>
    </rPh>
    <phoneticPr fontId="1"/>
  </si>
  <si>
    <t>準々決勝</t>
    <rPh sb="0" eb="2">
      <t>ジュンジュン</t>
    </rPh>
    <rPh sb="2" eb="4">
      <t>ケッショウ</t>
    </rPh>
    <phoneticPr fontId="1"/>
  </si>
  <si>
    <t>〃</t>
    <phoneticPr fontId="1"/>
  </si>
  <si>
    <t>準決勝</t>
    <rPh sb="1" eb="3">
      <t>ケッショウ</t>
    </rPh>
    <phoneticPr fontId="1"/>
  </si>
  <si>
    <t>七・八位決定戦</t>
    <rPh sb="0" eb="1">
      <t>ナナ</t>
    </rPh>
    <rPh sb="2" eb="3">
      <t>ハチ</t>
    </rPh>
    <rPh sb="3" eb="4">
      <t>イ</t>
    </rPh>
    <rPh sb="4" eb="7">
      <t>ケッテイセン</t>
    </rPh>
    <phoneticPr fontId="1"/>
  </si>
  <si>
    <t>五・六位決定戦</t>
    <rPh sb="0" eb="1">
      <t>ゴ</t>
    </rPh>
    <rPh sb="2" eb="3">
      <t>ロク</t>
    </rPh>
    <rPh sb="3" eb="4">
      <t>イ</t>
    </rPh>
    <rPh sb="4" eb="7">
      <t>ケッテイセン</t>
    </rPh>
    <phoneticPr fontId="1"/>
  </si>
  <si>
    <t>三・四位決定戦</t>
    <rPh sb="0" eb="1">
      <t>サン</t>
    </rPh>
    <rPh sb="2" eb="3">
      <t>ヨン</t>
    </rPh>
    <rPh sb="3" eb="4">
      <t>イ</t>
    </rPh>
    <rPh sb="4" eb="7">
      <t>ケッテイセン</t>
    </rPh>
    <phoneticPr fontId="1"/>
  </si>
  <si>
    <t>決勝戦</t>
    <rPh sb="0" eb="3">
      <t>ケッショウセン</t>
    </rPh>
    <phoneticPr fontId="1"/>
  </si>
  <si>
    <t>(  )内の数字は勝点</t>
    <rPh sb="4" eb="5">
      <t>ナイ</t>
    </rPh>
    <rPh sb="6" eb="8">
      <t>スウジ</t>
    </rPh>
    <rPh sb="9" eb="10">
      <t>カチ</t>
    </rPh>
    <rPh sb="10" eb="11">
      <t>テン</t>
    </rPh>
    <phoneticPr fontId="1"/>
  </si>
  <si>
    <t>終了時点</t>
    <rPh sb="0" eb="2">
      <t>シュウリョウ</t>
    </rPh>
    <rPh sb="2" eb="4">
      <t>ジテン</t>
    </rPh>
    <phoneticPr fontId="1"/>
  </si>
  <si>
    <t>Bグループ</t>
    <phoneticPr fontId="1"/>
  </si>
  <si>
    <t>＜決勝トーナメント＞</t>
    <rPh sb="1" eb="3">
      <t>ケッショウ</t>
    </rPh>
    <phoneticPr fontId="1"/>
  </si>
  <si>
    <t>久喜</t>
    <rPh sb="0" eb="2">
      <t>クキ</t>
    </rPh>
    <phoneticPr fontId="1"/>
  </si>
  <si>
    <t>山村学園</t>
    <rPh sb="0" eb="2">
      <t>ヤマムラ</t>
    </rPh>
    <rPh sb="2" eb="4">
      <t>ガクエン</t>
    </rPh>
    <phoneticPr fontId="1"/>
  </si>
  <si>
    <t>埼玉平成</t>
    <rPh sb="0" eb="2">
      <t>サイタマ</t>
    </rPh>
    <rPh sb="2" eb="4">
      <t>ヘイセイ</t>
    </rPh>
    <phoneticPr fontId="1"/>
  </si>
  <si>
    <t>南稜</t>
    <rPh sb="0" eb="1">
      <t>ナン</t>
    </rPh>
    <rPh sb="1" eb="2">
      <t>リョウ</t>
    </rPh>
    <phoneticPr fontId="1"/>
  </si>
  <si>
    <t>花咲徳栄</t>
    <rPh sb="0" eb="4">
      <t>ハナサキトクハル</t>
    </rPh>
    <phoneticPr fontId="1"/>
  </si>
  <si>
    <t>川口総合</t>
    <rPh sb="0" eb="2">
      <t>カワグチ</t>
    </rPh>
    <rPh sb="2" eb="4">
      <t>ソウゴウ</t>
    </rPh>
    <phoneticPr fontId="1"/>
  </si>
  <si>
    <t>庄和</t>
    <rPh sb="0" eb="2">
      <t>ショウワ</t>
    </rPh>
    <phoneticPr fontId="1"/>
  </si>
  <si>
    <t>松山女子</t>
    <rPh sb="0" eb="2">
      <t>マツヤマ</t>
    </rPh>
    <rPh sb="2" eb="4">
      <t>ジョシ</t>
    </rPh>
    <phoneticPr fontId="1"/>
  </si>
  <si>
    <t>大宮南</t>
    <rPh sb="0" eb="2">
      <t>オオミヤ</t>
    </rPh>
    <rPh sb="2" eb="3">
      <t>ミナミ</t>
    </rPh>
    <phoneticPr fontId="1"/>
  </si>
  <si>
    <t>越ヶ谷</t>
    <rPh sb="0" eb="3">
      <t>エツガヤ</t>
    </rPh>
    <phoneticPr fontId="1"/>
  </si>
  <si>
    <t>北本</t>
    <rPh sb="0" eb="2">
      <t>キタモト</t>
    </rPh>
    <phoneticPr fontId="1"/>
  </si>
  <si>
    <t>市立浦和</t>
    <rPh sb="0" eb="2">
      <t>イチリツ</t>
    </rPh>
    <rPh sb="2" eb="4">
      <t>ウラワ</t>
    </rPh>
    <phoneticPr fontId="1"/>
  </si>
  <si>
    <t>浦和一女</t>
    <rPh sb="0" eb="2">
      <t>ウラワ</t>
    </rPh>
    <rPh sb="2" eb="4">
      <t>イチジョ</t>
    </rPh>
    <phoneticPr fontId="1"/>
  </si>
  <si>
    <t>熊谷女子</t>
    <rPh sb="0" eb="2">
      <t>クマガヤ</t>
    </rPh>
    <rPh sb="2" eb="4">
      <t>ジョシ</t>
    </rPh>
    <phoneticPr fontId="1"/>
  </si>
  <si>
    <t>昌平</t>
    <rPh sb="0" eb="2">
      <t>ショウヘイ</t>
    </rPh>
    <phoneticPr fontId="1"/>
  </si>
  <si>
    <t>明の星
大宮武蔵野
大妻嵐山</t>
    <rPh sb="0" eb="1">
      <t>アケ</t>
    </rPh>
    <rPh sb="2" eb="3">
      <t>ホシ</t>
    </rPh>
    <rPh sb="4" eb="6">
      <t>オオミヤ</t>
    </rPh>
    <rPh sb="6" eb="9">
      <t>ムサシノ</t>
    </rPh>
    <rPh sb="10" eb="12">
      <t>オオツマ</t>
    </rPh>
    <rPh sb="12" eb="14">
      <t>ランザン</t>
    </rPh>
    <phoneticPr fontId="1"/>
  </si>
  <si>
    <t>寄居城北
自由の森</t>
    <rPh sb="0" eb="2">
      <t>ヨリイ</t>
    </rPh>
    <rPh sb="2" eb="4">
      <t>ジョウホク</t>
    </rPh>
    <rPh sb="5" eb="7">
      <t>ジユウ</t>
    </rPh>
    <rPh sb="8" eb="9">
      <t>モリ</t>
    </rPh>
    <phoneticPr fontId="1"/>
  </si>
  <si>
    <t>本庄</t>
    <rPh sb="0" eb="2">
      <t>ホンジョウ</t>
    </rPh>
    <phoneticPr fontId="1"/>
  </si>
  <si>
    <t>秋草学園</t>
    <rPh sb="0" eb="2">
      <t>アキクサ</t>
    </rPh>
    <rPh sb="2" eb="4">
      <t>ガクエン</t>
    </rPh>
    <phoneticPr fontId="1"/>
  </si>
  <si>
    <t>大宮開成</t>
    <rPh sb="0" eb="2">
      <t>オオミヤ</t>
    </rPh>
    <rPh sb="2" eb="4">
      <t>カイセイ</t>
    </rPh>
    <phoneticPr fontId="1"/>
  </si>
  <si>
    <t>浦和実業</t>
    <rPh sb="0" eb="2">
      <t>ウラワ</t>
    </rPh>
    <rPh sb="2" eb="4">
      <t>ジツギョウ</t>
    </rPh>
    <phoneticPr fontId="1"/>
  </si>
  <si>
    <t>狭山ヶ丘</t>
    <rPh sb="0" eb="4">
      <t>サヤマガオカ</t>
    </rPh>
    <phoneticPr fontId="1"/>
  </si>
  <si>
    <t>埼玉栄</t>
    <rPh sb="0" eb="2">
      <t>サイタマ</t>
    </rPh>
    <rPh sb="2" eb="3">
      <t>サカエ</t>
    </rPh>
    <phoneticPr fontId="1"/>
  </si>
  <si>
    <t>淑徳与野</t>
    <rPh sb="0" eb="2">
      <t>シュクトク</t>
    </rPh>
    <rPh sb="2" eb="4">
      <t>ヨノ</t>
    </rPh>
    <phoneticPr fontId="1"/>
  </si>
  <si>
    <t>平成２６年度県民総合体育大会兼埼玉県高等学校女子サッカー新人大会</t>
    <rPh sb="0" eb="2">
      <t>ヘイセイ</t>
    </rPh>
    <rPh sb="4" eb="6">
      <t>ネンド</t>
    </rPh>
    <rPh sb="6" eb="8">
      <t>ケンミン</t>
    </rPh>
    <rPh sb="8" eb="10">
      <t>ソウゴウ</t>
    </rPh>
    <rPh sb="10" eb="12">
      <t>タイイク</t>
    </rPh>
    <rPh sb="12" eb="14">
      <t>タイカイ</t>
    </rPh>
    <rPh sb="14" eb="15">
      <t>ケン</t>
    </rPh>
    <rPh sb="15" eb="18">
      <t>サイタマケン</t>
    </rPh>
    <rPh sb="18" eb="20">
      <t>コウトウ</t>
    </rPh>
    <rPh sb="20" eb="22">
      <t>ガッコウ</t>
    </rPh>
    <rPh sb="22" eb="24">
      <t>ジョシ</t>
    </rPh>
    <rPh sb="28" eb="30">
      <t>シンジン</t>
    </rPh>
    <rPh sb="30" eb="32">
      <t>タイカイ</t>
    </rPh>
    <phoneticPr fontId="1"/>
  </si>
  <si>
    <t>試合時間６0分　決しない場合10分の延長　なお決しない場合5人によるPK戦</t>
    <rPh sb="0" eb="2">
      <t>シアイ</t>
    </rPh>
    <rPh sb="2" eb="4">
      <t>ジカン</t>
    </rPh>
    <rPh sb="6" eb="7">
      <t>フン</t>
    </rPh>
    <rPh sb="8" eb="9">
      <t>ケッ</t>
    </rPh>
    <rPh sb="12" eb="14">
      <t>バアイ</t>
    </rPh>
    <rPh sb="16" eb="17">
      <t>フン</t>
    </rPh>
    <rPh sb="18" eb="20">
      <t>エンチョウ</t>
    </rPh>
    <rPh sb="23" eb="24">
      <t>ケッ</t>
    </rPh>
    <rPh sb="27" eb="29">
      <t>バアイ</t>
    </rPh>
    <rPh sb="30" eb="31">
      <t>ニン</t>
    </rPh>
    <rPh sb="36" eb="37">
      <t>セン</t>
    </rPh>
    <phoneticPr fontId="1"/>
  </si>
  <si>
    <t>○</t>
    <phoneticPr fontId="1"/>
  </si>
  <si>
    <t>●</t>
    <phoneticPr fontId="1"/>
  </si>
  <si>
    <t>△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</si>
</sst>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m&quot;月&quot;d&quot;日&quot;;@"/>
    <numFmt numFmtId="177" formatCode="m/d;@"/>
  </numFmts>
  <fonts count="17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14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sz val="16"/>
      <name val="HG丸ｺﾞｼｯｸM-PRO"/>
      <family val="3"/>
      <charset val="128"/>
    </font>
    <font>
      <sz val="16"/>
      <name val="ＭＳ Ｐゴシック"/>
      <family val="3"/>
      <charset val="128"/>
    </font>
    <font>
      <sz val="14"/>
      <name val="ＭＳ 明朝"/>
      <family val="1"/>
      <charset val="128"/>
    </font>
    <font>
      <b/>
      <sz val="16"/>
      <name val="HG丸ｺﾞｼｯｸM-PRO"/>
      <family val="3"/>
      <charset val="128"/>
    </font>
    <font>
      <sz val="9"/>
      <name val="HG丸ｺﾞｼｯｸM-PRO"/>
      <family val="3"/>
      <charset val="128"/>
    </font>
    <font>
      <sz val="14"/>
      <color rgb="FFFF0000"/>
      <name val="HG丸ｺﾞｼｯｸM-PRO"/>
      <family val="3"/>
      <charset val="128"/>
    </font>
    <font>
      <b/>
      <sz val="14"/>
      <color rgb="FFFF0000"/>
      <name val="HG丸ｺﾞｼｯｸM-PRO"/>
      <family val="3"/>
      <charset val="128"/>
    </font>
    <font>
      <b/>
      <sz val="14"/>
      <color theme="3" tint="0.39997558519241921"/>
      <name val="HG丸ｺﾞｼｯｸM-PRO"/>
      <family val="3"/>
      <charset val="128"/>
    </font>
    <font>
      <b/>
      <sz val="16"/>
      <color rgb="FFFF0000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7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25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 diagonalUp="1"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/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/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medium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medium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 style="medium">
        <color indexed="64"/>
      </right>
      <top/>
      <bottom/>
      <diagonal style="thin">
        <color indexed="64"/>
      </diagonal>
    </border>
    <border diagonalDown="1">
      <left/>
      <right/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 diagonalDown="1">
      <left style="thin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Down="1">
      <left style="medium">
        <color indexed="64"/>
      </left>
      <right/>
      <top/>
      <bottom style="thin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39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textRotation="255"/>
    </xf>
    <xf numFmtId="0" fontId="2" fillId="0" borderId="5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2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textRotation="255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 textRotation="255"/>
    </xf>
    <xf numFmtId="0" fontId="3" fillId="0" borderId="0" xfId="0" applyFont="1" applyBorder="1" applyAlignment="1">
      <alignment vertical="center" textRotation="255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2" fillId="0" borderId="5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shrinkToFit="1"/>
    </xf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0" borderId="19" xfId="0" applyFont="1" applyBorder="1" applyAlignment="1">
      <alignment horizontal="center" vertical="center" shrinkToFit="1"/>
    </xf>
    <xf numFmtId="0" fontId="2" fillId="2" borderId="20" xfId="0" applyFont="1" applyFill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 shrinkToFit="1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left" vertical="center"/>
    </xf>
    <xf numFmtId="0" fontId="2" fillId="0" borderId="14" xfId="0" applyFont="1" applyFill="1" applyBorder="1" applyAlignment="1">
      <alignment horizontal="center" vertical="center" shrinkToFit="1"/>
    </xf>
    <xf numFmtId="0" fontId="2" fillId="0" borderId="14" xfId="0" applyFont="1" applyFill="1" applyBorder="1" applyAlignment="1">
      <alignment horizontal="left" vertical="center" shrinkToFit="1"/>
    </xf>
    <xf numFmtId="0" fontId="4" fillId="0" borderId="22" xfId="0" applyFont="1" applyBorder="1" applyAlignment="1">
      <alignment horizontal="center" vertical="center" shrinkToFit="1"/>
    </xf>
    <xf numFmtId="0" fontId="4" fillId="0" borderId="14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28" xfId="0" applyFont="1" applyBorder="1" applyAlignment="1">
      <alignment horizontal="center" vertical="center" shrinkToFit="1"/>
    </xf>
    <xf numFmtId="0" fontId="4" fillId="0" borderId="29" xfId="0" applyFont="1" applyBorder="1" applyAlignment="1">
      <alignment horizontal="center" vertical="center" shrinkToFit="1"/>
    </xf>
    <xf numFmtId="0" fontId="4" fillId="0" borderId="30" xfId="0" applyFont="1" applyBorder="1" applyAlignment="1">
      <alignment horizontal="center" vertical="center" shrinkToFit="1"/>
    </xf>
    <xf numFmtId="0" fontId="4" fillId="0" borderId="16" xfId="0" applyFont="1" applyBorder="1" applyAlignment="1">
      <alignment horizontal="center" vertical="center" shrinkToFit="1"/>
    </xf>
    <xf numFmtId="0" fontId="4" fillId="0" borderId="31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32" xfId="0" applyFont="1" applyBorder="1" applyAlignment="1">
      <alignment horizontal="center" vertical="center" shrinkToFit="1"/>
    </xf>
    <xf numFmtId="0" fontId="4" fillId="0" borderId="33" xfId="0" applyFont="1" applyBorder="1" applyAlignment="1">
      <alignment horizontal="center" vertical="center" shrinkToFit="1"/>
    </xf>
    <xf numFmtId="0" fontId="4" fillId="0" borderId="34" xfId="0" applyFont="1" applyBorder="1" applyAlignment="1">
      <alignment horizontal="center" vertical="center" shrinkToFit="1"/>
    </xf>
    <xf numFmtId="0" fontId="4" fillId="0" borderId="35" xfId="0" applyFont="1" applyBorder="1" applyAlignment="1">
      <alignment horizontal="center" vertical="center" shrinkToFit="1"/>
    </xf>
    <xf numFmtId="0" fontId="4" fillId="0" borderId="36" xfId="0" applyFont="1" applyBorder="1" applyAlignment="1">
      <alignment horizontal="center" vertical="center" shrinkToFit="1"/>
    </xf>
    <xf numFmtId="0" fontId="4" fillId="0" borderId="37" xfId="0" applyFont="1" applyBorder="1" applyAlignment="1">
      <alignment horizontal="center" vertical="center" shrinkToFit="1"/>
    </xf>
    <xf numFmtId="0" fontId="4" fillId="0" borderId="38" xfId="0" applyFont="1" applyBorder="1" applyAlignment="1">
      <alignment horizontal="center" vertical="center" shrinkToFit="1"/>
    </xf>
    <xf numFmtId="0" fontId="4" fillId="0" borderId="39" xfId="0" applyFont="1" applyBorder="1" applyAlignment="1">
      <alignment horizontal="center" vertical="center" shrinkToFit="1"/>
    </xf>
    <xf numFmtId="0" fontId="4" fillId="0" borderId="40" xfId="0" applyFont="1" applyBorder="1" applyAlignment="1">
      <alignment horizontal="center" vertical="center" shrinkToFit="1"/>
    </xf>
    <xf numFmtId="0" fontId="4" fillId="0" borderId="23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41" xfId="0" applyFont="1" applyBorder="1" applyAlignment="1">
      <alignment horizontal="center" vertical="center" shrinkToFit="1"/>
    </xf>
    <xf numFmtId="0" fontId="4" fillId="0" borderId="42" xfId="0" applyFont="1" applyBorder="1" applyAlignment="1">
      <alignment horizontal="center" vertical="center" shrinkToFit="1"/>
    </xf>
    <xf numFmtId="0" fontId="4" fillId="0" borderId="43" xfId="0" applyFont="1" applyBorder="1" applyAlignment="1">
      <alignment horizontal="center" vertical="center" shrinkToFit="1"/>
    </xf>
    <xf numFmtId="0" fontId="4" fillId="0" borderId="44" xfId="0" applyFont="1" applyBorder="1" applyAlignment="1">
      <alignment horizontal="center" vertical="center" shrinkToFit="1"/>
    </xf>
    <xf numFmtId="0" fontId="4" fillId="0" borderId="45" xfId="0" applyFont="1" applyBorder="1" applyAlignment="1">
      <alignment horizontal="center" vertical="center" shrinkToFit="1"/>
    </xf>
    <xf numFmtId="0" fontId="4" fillId="0" borderId="46" xfId="0" applyFont="1" applyBorder="1" applyAlignment="1">
      <alignment horizontal="center" vertical="center" shrinkToFit="1"/>
    </xf>
    <xf numFmtId="0" fontId="4" fillId="0" borderId="47" xfId="0" applyFont="1" applyBorder="1" applyAlignment="1">
      <alignment horizontal="center" vertical="center" shrinkToFit="1"/>
    </xf>
    <xf numFmtId="0" fontId="4" fillId="0" borderId="48" xfId="0" applyFont="1" applyBorder="1" applyAlignment="1">
      <alignment horizontal="center" vertical="center" shrinkToFit="1"/>
    </xf>
    <xf numFmtId="0" fontId="4" fillId="0" borderId="49" xfId="0" applyFont="1" applyBorder="1" applyAlignment="1">
      <alignment horizontal="center" vertical="center" shrinkToFit="1"/>
    </xf>
    <xf numFmtId="0" fontId="4" fillId="0" borderId="50" xfId="0" applyFont="1" applyBorder="1" applyAlignment="1">
      <alignment horizontal="center" vertical="center" shrinkToFit="1"/>
    </xf>
    <xf numFmtId="0" fontId="4" fillId="0" borderId="51" xfId="0" applyFont="1" applyBorder="1" applyAlignment="1">
      <alignment horizontal="center" vertical="center" shrinkToFit="1"/>
    </xf>
    <xf numFmtId="0" fontId="4" fillId="0" borderId="52" xfId="0" applyFont="1" applyBorder="1" applyAlignment="1">
      <alignment horizontal="center" vertical="center" shrinkToFit="1"/>
    </xf>
    <xf numFmtId="0" fontId="4" fillId="0" borderId="21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 shrinkToFit="1"/>
    </xf>
    <xf numFmtId="0" fontId="4" fillId="0" borderId="19" xfId="0" applyFont="1" applyBorder="1" applyAlignment="1">
      <alignment horizontal="center" vertical="center" shrinkToFit="1"/>
    </xf>
    <xf numFmtId="0" fontId="4" fillId="0" borderId="53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  <xf numFmtId="0" fontId="7" fillId="0" borderId="0" xfId="0" applyFont="1" applyAlignment="1">
      <alignment vertical="center" shrinkToFit="1"/>
    </xf>
    <xf numFmtId="0" fontId="6" fillId="0" borderId="14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29" xfId="0" applyFont="1" applyBorder="1" applyAlignment="1">
      <alignment horizontal="center" vertical="center" shrinkToFit="1"/>
    </xf>
    <xf numFmtId="0" fontId="6" fillId="0" borderId="28" xfId="0" applyFont="1" applyBorder="1" applyAlignment="1">
      <alignment horizontal="center" vertical="center" shrinkToFit="1"/>
    </xf>
    <xf numFmtId="0" fontId="6" fillId="0" borderId="30" xfId="0" applyFont="1" applyBorder="1" applyAlignment="1">
      <alignment horizontal="center" vertical="center" shrinkToFit="1"/>
    </xf>
    <xf numFmtId="0" fontId="6" fillId="0" borderId="31" xfId="0" applyFont="1" applyBorder="1" applyAlignment="1">
      <alignment horizontal="center" vertical="center" shrinkToFit="1"/>
    </xf>
    <xf numFmtId="0" fontId="6" fillId="0" borderId="16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0" fontId="6" fillId="0" borderId="33" xfId="0" applyFont="1" applyBorder="1" applyAlignment="1">
      <alignment horizontal="center" vertical="center" shrinkToFit="1"/>
    </xf>
    <xf numFmtId="0" fontId="6" fillId="0" borderId="35" xfId="0" applyFont="1" applyBorder="1" applyAlignment="1">
      <alignment horizontal="center" vertical="center" shrinkToFit="1"/>
    </xf>
    <xf numFmtId="0" fontId="6" fillId="0" borderId="54" xfId="0" applyFont="1" applyBorder="1" applyAlignment="1">
      <alignment horizontal="center" vertical="center" shrinkToFit="1"/>
    </xf>
    <xf numFmtId="0" fontId="6" fillId="0" borderId="42" xfId="0" applyFont="1" applyBorder="1" applyAlignment="1">
      <alignment horizontal="center" vertical="center" shrinkToFit="1"/>
    </xf>
    <xf numFmtId="0" fontId="6" fillId="0" borderId="55" xfId="0" applyFont="1" applyBorder="1" applyAlignment="1">
      <alignment horizontal="center" vertical="center" shrinkToFit="1"/>
    </xf>
    <xf numFmtId="0" fontId="6" fillId="0" borderId="49" xfId="0" applyFont="1" applyBorder="1" applyAlignment="1">
      <alignment horizontal="center" vertical="center" shrinkToFit="1"/>
    </xf>
    <xf numFmtId="0" fontId="6" fillId="0" borderId="51" xfId="0" applyFont="1" applyBorder="1" applyAlignment="1">
      <alignment horizontal="center" vertical="center" shrinkToFit="1"/>
    </xf>
    <xf numFmtId="0" fontId="6" fillId="0" borderId="50" xfId="0" applyFont="1" applyBorder="1" applyAlignment="1">
      <alignment horizontal="center" vertical="center" shrinkToFit="1"/>
    </xf>
    <xf numFmtId="0" fontId="6" fillId="0" borderId="21" xfId="0" applyFont="1" applyBorder="1" applyAlignment="1">
      <alignment horizontal="center" vertical="center" shrinkToFit="1"/>
    </xf>
    <xf numFmtId="0" fontId="6" fillId="0" borderId="19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0" fontId="6" fillId="0" borderId="0" xfId="0" applyFont="1" applyFill="1" applyBorder="1" applyAlignment="1">
      <alignment horizontal="center" vertical="center" shrinkToFit="1"/>
    </xf>
    <xf numFmtId="0" fontId="4" fillId="0" borderId="0" xfId="0" quotePrefix="1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4" fillId="0" borderId="17" xfId="0" applyFont="1" applyBorder="1" applyAlignment="1">
      <alignment horizontal="center" vertical="center" shrinkToFit="1"/>
    </xf>
    <xf numFmtId="0" fontId="4" fillId="0" borderId="56" xfId="0" applyFont="1" applyBorder="1" applyAlignment="1">
      <alignment horizontal="center" vertical="center" shrinkToFit="1"/>
    </xf>
    <xf numFmtId="0" fontId="4" fillId="0" borderId="57" xfId="0" applyFont="1" applyBorder="1" applyAlignment="1">
      <alignment horizontal="center" vertical="center" shrinkToFit="1"/>
    </xf>
    <xf numFmtId="0" fontId="4" fillId="0" borderId="58" xfId="0" applyFont="1" applyBorder="1" applyAlignment="1">
      <alignment horizontal="center" vertical="center" shrinkToFit="1"/>
    </xf>
    <xf numFmtId="0" fontId="4" fillId="0" borderId="59" xfId="0" applyFont="1" applyBorder="1" applyAlignment="1">
      <alignment horizontal="center" vertical="center" shrinkToFit="1"/>
    </xf>
    <xf numFmtId="0" fontId="4" fillId="0" borderId="60" xfId="0" applyFont="1" applyBorder="1" applyAlignment="1">
      <alignment horizontal="center" vertical="center" shrinkToFit="1"/>
    </xf>
    <xf numFmtId="0" fontId="4" fillId="0" borderId="61" xfId="0" applyFont="1" applyBorder="1" applyAlignment="1">
      <alignment horizontal="center" vertical="center" shrinkToFit="1"/>
    </xf>
    <xf numFmtId="0" fontId="11" fillId="0" borderId="28" xfId="0" applyFont="1" applyBorder="1" applyAlignment="1">
      <alignment horizontal="center" vertical="center" shrinkToFit="1"/>
    </xf>
    <xf numFmtId="0" fontId="11" fillId="0" borderId="16" xfId="0" applyFont="1" applyBorder="1" applyAlignment="1">
      <alignment horizontal="center" vertical="center" shrinkToFit="1"/>
    </xf>
    <xf numFmtId="0" fontId="11" fillId="0" borderId="33" xfId="0" applyFont="1" applyBorder="1" applyAlignment="1">
      <alignment horizontal="center" vertical="center" shrinkToFit="1"/>
    </xf>
    <xf numFmtId="0" fontId="11" fillId="0" borderId="36" xfId="0" applyFont="1" applyBorder="1" applyAlignment="1">
      <alignment horizontal="center" vertical="center" shrinkToFit="1"/>
    </xf>
    <xf numFmtId="0" fontId="11" fillId="0" borderId="39" xfId="0" applyFont="1" applyBorder="1" applyAlignment="1">
      <alignment horizontal="center" vertical="center" shrinkToFit="1"/>
    </xf>
    <xf numFmtId="0" fontId="11" fillId="0" borderId="23" xfId="0" applyFont="1" applyBorder="1" applyAlignment="1">
      <alignment horizontal="center" vertical="center" shrinkToFit="1"/>
    </xf>
    <xf numFmtId="0" fontId="11" fillId="0" borderId="49" xfId="0" applyFont="1" applyBorder="1" applyAlignment="1">
      <alignment horizontal="center" vertical="center" shrinkToFit="1"/>
    </xf>
    <xf numFmtId="0" fontId="11" fillId="0" borderId="21" xfId="0" applyFont="1" applyBorder="1" applyAlignment="1">
      <alignment horizontal="center" vertical="center" shrinkToFit="1"/>
    </xf>
    <xf numFmtId="176" fontId="2" fillId="0" borderId="0" xfId="0" applyNumberFormat="1" applyFont="1" applyBorder="1" applyAlignment="1">
      <alignment horizontal="center" vertical="center"/>
    </xf>
    <xf numFmtId="0" fontId="4" fillId="0" borderId="62" xfId="0" applyFont="1" applyBorder="1" applyAlignment="1">
      <alignment horizontal="center" vertical="center" shrinkToFit="1"/>
    </xf>
    <xf numFmtId="0" fontId="4" fillId="0" borderId="18" xfId="0" applyFont="1" applyBorder="1" applyAlignment="1">
      <alignment horizontal="center" vertical="center" shrinkToFit="1"/>
    </xf>
    <xf numFmtId="0" fontId="4" fillId="0" borderId="63" xfId="0" applyFont="1" applyBorder="1" applyAlignment="1">
      <alignment horizontal="center" vertical="center" shrinkToFit="1"/>
    </xf>
    <xf numFmtId="0" fontId="4" fillId="0" borderId="64" xfId="0" applyFont="1" applyBorder="1" applyAlignment="1">
      <alignment horizontal="center" vertical="center" shrinkToFit="1"/>
    </xf>
    <xf numFmtId="0" fontId="12" fillId="0" borderId="29" xfId="0" applyFont="1" applyBorder="1" applyAlignment="1">
      <alignment horizontal="center" vertical="center" shrinkToFit="1"/>
    </xf>
    <xf numFmtId="0" fontId="12" fillId="0" borderId="31" xfId="0" applyFont="1" applyBorder="1" applyAlignment="1">
      <alignment horizontal="center" vertical="center" shrinkToFit="1"/>
    </xf>
    <xf numFmtId="0" fontId="12" fillId="0" borderId="59" xfId="0" applyFont="1" applyBorder="1" applyAlignment="1">
      <alignment horizontal="center" vertical="center" shrinkToFit="1"/>
    </xf>
    <xf numFmtId="0" fontId="12" fillId="0" borderId="37" xfId="0" applyFont="1" applyBorder="1" applyAlignment="1">
      <alignment horizontal="center" vertical="center" shrinkToFit="1"/>
    </xf>
    <xf numFmtId="0" fontId="12" fillId="0" borderId="58" xfId="0" applyFont="1" applyBorder="1" applyAlignment="1">
      <alignment horizontal="center" vertical="center" shrinkToFit="1"/>
    </xf>
    <xf numFmtId="0" fontId="12" fillId="0" borderId="4" xfId="0" applyFont="1" applyBorder="1" applyAlignment="1">
      <alignment horizontal="center" vertical="center" shrinkToFit="1"/>
    </xf>
    <xf numFmtId="0" fontId="2" fillId="0" borderId="0" xfId="0" applyFont="1" applyAlignment="1">
      <alignment horizontal="left" vertical="center"/>
    </xf>
    <xf numFmtId="0" fontId="11" fillId="0" borderId="53" xfId="0" applyFont="1" applyBorder="1" applyAlignment="1">
      <alignment horizontal="center" vertical="center" shrinkToFit="1"/>
    </xf>
    <xf numFmtId="0" fontId="4" fillId="0" borderId="65" xfId="0" applyFont="1" applyBorder="1" applyAlignment="1">
      <alignment horizontal="center" vertical="center" shrinkToFit="1"/>
    </xf>
    <xf numFmtId="0" fontId="12" fillId="0" borderId="61" xfId="0" applyFont="1" applyBorder="1" applyAlignment="1">
      <alignment horizontal="center" vertical="center" shrinkToFit="1"/>
    </xf>
    <xf numFmtId="0" fontId="12" fillId="0" borderId="57" xfId="0" applyFont="1" applyBorder="1" applyAlignment="1">
      <alignment horizontal="center" vertical="center" shrinkToFit="1"/>
    </xf>
    <xf numFmtId="0" fontId="12" fillId="0" borderId="26" xfId="0" applyFont="1" applyBorder="1" applyAlignment="1">
      <alignment horizontal="center" vertical="center" shrinkToFit="1"/>
    </xf>
    <xf numFmtId="0" fontId="6" fillId="0" borderId="66" xfId="0" applyFont="1" applyBorder="1" applyAlignment="1">
      <alignment horizontal="center" vertical="center" shrinkToFit="1"/>
    </xf>
    <xf numFmtId="0" fontId="6" fillId="0" borderId="67" xfId="0" applyFont="1" applyBorder="1" applyAlignment="1">
      <alignment horizontal="center" vertical="center" shrinkToFit="1"/>
    </xf>
    <xf numFmtId="0" fontId="6" fillId="0" borderId="68" xfId="0" applyFont="1" applyBorder="1" applyAlignment="1">
      <alignment horizontal="center" vertical="center" shrinkToFit="1"/>
    </xf>
    <xf numFmtId="0" fontId="6" fillId="0" borderId="27" xfId="0" applyFont="1" applyBorder="1" applyAlignment="1">
      <alignment horizontal="center" vertical="center" shrinkToFit="1"/>
    </xf>
    <xf numFmtId="0" fontId="6" fillId="0" borderId="69" xfId="0" applyFont="1" applyBorder="1" applyAlignment="1">
      <alignment horizontal="center" vertical="center" shrinkToFit="1"/>
    </xf>
    <xf numFmtId="0" fontId="13" fillId="0" borderId="4" xfId="0" applyFont="1" applyBorder="1" applyAlignment="1">
      <alignment horizontal="center" vertical="center" shrinkToFit="1"/>
    </xf>
    <xf numFmtId="0" fontId="13" fillId="0" borderId="58" xfId="0" applyFont="1" applyBorder="1" applyAlignment="1">
      <alignment horizontal="center" vertical="center" shrinkToFit="1"/>
    </xf>
    <xf numFmtId="0" fontId="6" fillId="0" borderId="70" xfId="0" applyFont="1" applyBorder="1" applyAlignment="1">
      <alignment horizontal="center" vertical="center" shrinkToFit="1"/>
    </xf>
    <xf numFmtId="0" fontId="6" fillId="0" borderId="25" xfId="0" applyFont="1" applyBorder="1" applyAlignment="1">
      <alignment horizontal="center" vertical="center" shrinkToFit="1"/>
    </xf>
    <xf numFmtId="0" fontId="6" fillId="0" borderId="71" xfId="0" applyFont="1" applyBorder="1" applyAlignment="1">
      <alignment horizontal="center" vertical="center" shrinkToFit="1"/>
    </xf>
    <xf numFmtId="0" fontId="6" fillId="0" borderId="72" xfId="0" applyFont="1" applyBorder="1" applyAlignment="1">
      <alignment horizontal="center" vertical="center" shrinkToFit="1"/>
    </xf>
    <xf numFmtId="0" fontId="6" fillId="0" borderId="26" xfId="0" applyFont="1" applyBorder="1" applyAlignment="1">
      <alignment vertical="center" shrinkToFit="1"/>
    </xf>
    <xf numFmtId="177" fontId="6" fillId="0" borderId="56" xfId="0" quotePrefix="1" applyNumberFormat="1" applyFont="1" applyBorder="1" applyAlignment="1">
      <alignment horizontal="center" vertical="center" wrapText="1" shrinkToFit="1"/>
    </xf>
    <xf numFmtId="0" fontId="6" fillId="0" borderId="26" xfId="0" applyFont="1" applyBorder="1" applyAlignment="1">
      <alignment horizontal="center" vertical="center" shrinkToFit="1"/>
    </xf>
    <xf numFmtId="0" fontId="6" fillId="0" borderId="73" xfId="0" applyFont="1" applyBorder="1" applyAlignment="1">
      <alignment horizontal="center" vertical="center" shrinkToFit="1"/>
    </xf>
    <xf numFmtId="0" fontId="6" fillId="0" borderId="15" xfId="0" applyFont="1" applyBorder="1" applyAlignment="1">
      <alignment horizontal="center" vertical="center" shrinkToFit="1"/>
    </xf>
    <xf numFmtId="0" fontId="6" fillId="0" borderId="53" xfId="0" applyFont="1" applyBorder="1" applyAlignment="1">
      <alignment horizontal="center" vertical="center" shrinkToFit="1"/>
    </xf>
    <xf numFmtId="0" fontId="6" fillId="0" borderId="74" xfId="0" applyFont="1" applyBorder="1" applyAlignment="1">
      <alignment horizontal="center" vertical="center" shrinkToFit="1"/>
    </xf>
    <xf numFmtId="0" fontId="6" fillId="0" borderId="75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 shrinkToFit="1"/>
    </xf>
    <xf numFmtId="0" fontId="6" fillId="0" borderId="20" xfId="0" applyFont="1" applyBorder="1" applyAlignment="1">
      <alignment horizontal="center" vertical="center" shrinkToFit="1"/>
    </xf>
    <xf numFmtId="0" fontId="4" fillId="0" borderId="76" xfId="0" applyFont="1" applyBorder="1" applyAlignment="1">
      <alignment horizontal="center" vertical="center" shrinkToFit="1"/>
    </xf>
    <xf numFmtId="0" fontId="4" fillId="0" borderId="77" xfId="0" applyFont="1" applyBorder="1" applyAlignment="1">
      <alignment horizontal="center" vertical="center" shrinkToFit="1"/>
    </xf>
    <xf numFmtId="0" fontId="4" fillId="0" borderId="78" xfId="0" applyFont="1" applyBorder="1" applyAlignment="1">
      <alignment horizontal="center" vertical="center" shrinkToFit="1"/>
    </xf>
    <xf numFmtId="0" fontId="4" fillId="0" borderId="66" xfId="0" applyFont="1" applyBorder="1" applyAlignment="1">
      <alignment horizontal="center" vertical="center" shrinkToFit="1"/>
    </xf>
    <xf numFmtId="0" fontId="4" fillId="0" borderId="67" xfId="0" applyFont="1" applyBorder="1" applyAlignment="1">
      <alignment horizontal="center" vertical="center" shrinkToFit="1"/>
    </xf>
    <xf numFmtId="0" fontId="4" fillId="0" borderId="69" xfId="0" applyFont="1" applyBorder="1" applyAlignment="1">
      <alignment horizontal="center" vertical="center" shrinkToFit="1"/>
    </xf>
    <xf numFmtId="0" fontId="4" fillId="0" borderId="79" xfId="0" applyFont="1" applyBorder="1" applyAlignment="1">
      <alignment horizontal="center" vertical="center" shrinkToFit="1"/>
    </xf>
    <xf numFmtId="0" fontId="4" fillId="0" borderId="80" xfId="0" applyFont="1" applyBorder="1" applyAlignment="1">
      <alignment horizontal="center" vertical="center" shrinkToFit="1"/>
    </xf>
    <xf numFmtId="0" fontId="4" fillId="0" borderId="81" xfId="0" applyFont="1" applyBorder="1" applyAlignment="1">
      <alignment horizontal="center" vertical="center" shrinkToFit="1"/>
    </xf>
    <xf numFmtId="0" fontId="4" fillId="0" borderId="82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83" xfId="0" applyFont="1" applyBorder="1" applyAlignment="1">
      <alignment horizontal="center" vertical="center" shrinkToFit="1"/>
    </xf>
    <xf numFmtId="0" fontId="4" fillId="0" borderId="72" xfId="0" applyFont="1" applyBorder="1" applyAlignment="1">
      <alignment horizontal="center" vertical="center" shrinkToFit="1"/>
    </xf>
    <xf numFmtId="0" fontId="4" fillId="0" borderId="68" xfId="0" applyFont="1" applyBorder="1" applyAlignment="1">
      <alignment horizontal="center" vertical="center" shrinkToFit="1"/>
    </xf>
    <xf numFmtId="0" fontId="12" fillId="0" borderId="29" xfId="0" applyFont="1" applyBorder="1" applyAlignment="1">
      <alignment horizontal="center" vertical="center" shrinkToFit="1"/>
    </xf>
    <xf numFmtId="0" fontId="12" fillId="0" borderId="31" xfId="0" applyFont="1" applyBorder="1" applyAlignment="1">
      <alignment horizontal="center" vertical="center" shrinkToFit="1"/>
    </xf>
    <xf numFmtId="0" fontId="12" fillId="0" borderId="51" xfId="0" applyFont="1" applyBorder="1" applyAlignment="1">
      <alignment horizontal="center" vertical="center" shrinkToFit="1"/>
    </xf>
    <xf numFmtId="0" fontId="12" fillId="0" borderId="37" xfId="0" applyFont="1" applyBorder="1" applyAlignment="1">
      <alignment horizontal="center" vertical="center" shrinkToFit="1"/>
    </xf>
    <xf numFmtId="0" fontId="12" fillId="0" borderId="34" xfId="0" applyFont="1" applyBorder="1" applyAlignment="1">
      <alignment horizontal="center" vertical="center" shrinkToFit="1"/>
    </xf>
    <xf numFmtId="0" fontId="12" fillId="0" borderId="4" xfId="0" applyFont="1" applyBorder="1" applyAlignment="1">
      <alignment horizontal="center" vertical="center" shrinkToFit="1"/>
    </xf>
    <xf numFmtId="0" fontId="12" fillId="0" borderId="19" xfId="0" applyFont="1" applyBorder="1" applyAlignment="1">
      <alignment horizontal="center" vertical="center" shrinkToFit="1"/>
    </xf>
    <xf numFmtId="0" fontId="4" fillId="0" borderId="84" xfId="0" applyFont="1" applyBorder="1" applyAlignment="1">
      <alignment horizontal="center" vertical="center" shrinkToFit="1"/>
    </xf>
    <xf numFmtId="0" fontId="12" fillId="0" borderId="31" xfId="0" applyFont="1" applyBorder="1" applyAlignment="1">
      <alignment horizontal="center" vertical="center" shrinkToFit="1"/>
    </xf>
    <xf numFmtId="0" fontId="12" fillId="0" borderId="4" xfId="0" applyFont="1" applyBorder="1" applyAlignment="1">
      <alignment horizontal="center" vertical="center" shrinkToFit="1"/>
    </xf>
    <xf numFmtId="0" fontId="12" fillId="0" borderId="19" xfId="0" applyFont="1" applyBorder="1" applyAlignment="1">
      <alignment horizontal="center" vertical="center" shrinkToFit="1"/>
    </xf>
    <xf numFmtId="0" fontId="12" fillId="0" borderId="83" xfId="0" applyFont="1" applyBorder="1" applyAlignment="1">
      <alignment horizontal="center" vertical="center" shrinkToFit="1"/>
    </xf>
    <xf numFmtId="0" fontId="12" fillId="0" borderId="85" xfId="0" applyFont="1" applyBorder="1" applyAlignment="1">
      <alignment horizontal="center" vertical="center" shrinkToFit="1"/>
    </xf>
    <xf numFmtId="0" fontId="12" fillId="0" borderId="86" xfId="0" applyFont="1" applyBorder="1" applyAlignment="1">
      <alignment horizontal="center" vertical="center" shrinkToFit="1"/>
    </xf>
    <xf numFmtId="0" fontId="12" fillId="0" borderId="67" xfId="0" applyFont="1" applyBorder="1" applyAlignment="1">
      <alignment horizontal="center" vertical="center" shrinkToFit="1"/>
    </xf>
    <xf numFmtId="0" fontId="12" fillId="0" borderId="79" xfId="0" applyFont="1" applyBorder="1" applyAlignment="1">
      <alignment horizontal="center" vertical="center" shrinkToFit="1"/>
    </xf>
    <xf numFmtId="0" fontId="13" fillId="0" borderId="67" xfId="0" applyFont="1" applyBorder="1" applyAlignment="1">
      <alignment horizontal="center" vertical="center" shrinkToFit="1"/>
    </xf>
    <xf numFmtId="0" fontId="13" fillId="0" borderId="79" xfId="0" applyFont="1" applyBorder="1" applyAlignment="1">
      <alignment horizontal="center" vertical="center" shrinkToFit="1"/>
    </xf>
    <xf numFmtId="0" fontId="12" fillId="0" borderId="72" xfId="0" applyFont="1" applyBorder="1" applyAlignment="1">
      <alignment horizontal="center" vertical="center" shrinkToFit="1"/>
    </xf>
    <xf numFmtId="0" fontId="12" fillId="0" borderId="87" xfId="0" applyFont="1" applyBorder="1" applyAlignment="1">
      <alignment horizontal="center" vertical="center" shrinkToFit="1"/>
    </xf>
    <xf numFmtId="0" fontId="12" fillId="0" borderId="81" xfId="0" applyFont="1" applyBorder="1" applyAlignment="1">
      <alignment horizontal="center" vertical="center" shrinkToFit="1"/>
    </xf>
    <xf numFmtId="0" fontId="12" fillId="0" borderId="82" xfId="0" applyFont="1" applyBorder="1" applyAlignment="1">
      <alignment horizontal="center" vertical="center" shrinkToFit="1"/>
    </xf>
    <xf numFmtId="0" fontId="12" fillId="0" borderId="69" xfId="0" applyFont="1" applyBorder="1" applyAlignment="1">
      <alignment horizontal="center" vertical="center" shrinkToFit="1"/>
    </xf>
    <xf numFmtId="0" fontId="0" fillId="0" borderId="0" xfId="0" applyFont="1">
      <alignment vertical="center"/>
    </xf>
    <xf numFmtId="0" fontId="11" fillId="0" borderId="56" xfId="0" applyFont="1" applyBorder="1" applyAlignment="1">
      <alignment horizontal="center" vertical="center" shrinkToFit="1"/>
    </xf>
    <xf numFmtId="0" fontId="4" fillId="0" borderId="85" xfId="0" applyFont="1" applyBorder="1" applyAlignment="1">
      <alignment horizontal="center" vertical="center" shrinkToFit="1"/>
    </xf>
    <xf numFmtId="0" fontId="2" fillId="0" borderId="53" xfId="0" applyFont="1" applyBorder="1" applyAlignment="1">
      <alignment horizontal="center" vertical="center"/>
    </xf>
    <xf numFmtId="0" fontId="2" fillId="0" borderId="74" xfId="0" applyFont="1" applyBorder="1" applyAlignment="1">
      <alignment horizontal="center" vertical="center"/>
    </xf>
    <xf numFmtId="0" fontId="2" fillId="2" borderId="56" xfId="0" applyFont="1" applyFill="1" applyBorder="1" applyAlignment="1">
      <alignment horizontal="center" vertical="center"/>
    </xf>
    <xf numFmtId="0" fontId="8" fillId="0" borderId="78" xfId="0" applyFont="1" applyBorder="1" applyAlignment="1">
      <alignment horizontal="center" vertical="center" shrinkToFit="1"/>
    </xf>
    <xf numFmtId="0" fontId="8" fillId="0" borderId="41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8" fillId="0" borderId="7" xfId="0" applyFont="1" applyBorder="1" applyAlignment="1">
      <alignment horizontal="center" vertical="center" shrinkToFit="1"/>
    </xf>
    <xf numFmtId="0" fontId="8" fillId="0" borderId="89" xfId="0" applyFont="1" applyBorder="1" applyAlignment="1">
      <alignment horizontal="center" vertical="center" shrinkToFit="1"/>
    </xf>
    <xf numFmtId="0" fontId="8" fillId="0" borderId="0" xfId="0" applyFont="1" applyBorder="1" applyAlignment="1">
      <alignment horizontal="center" vertical="center" shrinkToFit="1"/>
    </xf>
    <xf numFmtId="0" fontId="8" fillId="0" borderId="90" xfId="0" applyFont="1" applyBorder="1" applyAlignment="1">
      <alignment horizontal="center" vertical="center" shrinkToFit="1"/>
    </xf>
    <xf numFmtId="0" fontId="8" fillId="0" borderId="55" xfId="0" applyFont="1" applyBorder="1" applyAlignment="1">
      <alignment horizontal="center" vertical="center" shrinkToFit="1"/>
    </xf>
    <xf numFmtId="0" fontId="8" fillId="0" borderId="91" xfId="0" applyFont="1" applyBorder="1" applyAlignment="1">
      <alignment horizontal="center" vertical="center" shrinkToFit="1"/>
    </xf>
    <xf numFmtId="0" fontId="8" fillId="0" borderId="79" xfId="0" applyFont="1" applyBorder="1" applyAlignment="1">
      <alignment horizontal="center" vertical="center" shrinkToFit="1"/>
    </xf>
    <xf numFmtId="0" fontId="8" fillId="0" borderId="58" xfId="0" applyFont="1" applyBorder="1" applyAlignment="1">
      <alignment horizontal="center" vertical="center" shrinkToFit="1"/>
    </xf>
    <xf numFmtId="0" fontId="8" fillId="0" borderId="15" xfId="0" applyFont="1" applyBorder="1" applyAlignment="1">
      <alignment horizontal="center" vertical="center" shrinkToFit="1"/>
    </xf>
    <xf numFmtId="0" fontId="8" fillId="0" borderId="67" xfId="0" applyFont="1" applyBorder="1" applyAlignment="1">
      <alignment horizontal="center" vertical="center" shrinkToFit="1"/>
    </xf>
    <xf numFmtId="0" fontId="8" fillId="0" borderId="80" xfId="0" applyFont="1" applyBorder="1" applyAlignment="1">
      <alignment horizontal="center" vertical="center" shrinkToFit="1"/>
    </xf>
    <xf numFmtId="0" fontId="8" fillId="0" borderId="61" xfId="0" applyFont="1" applyBorder="1" applyAlignment="1">
      <alignment horizontal="center" vertical="center" shrinkToFit="1"/>
    </xf>
    <xf numFmtId="0" fontId="8" fillId="0" borderId="20" xfId="0" applyFont="1" applyBorder="1" applyAlignment="1">
      <alignment horizontal="center" vertical="center" shrinkToFit="1"/>
    </xf>
    <xf numFmtId="0" fontId="8" fillId="0" borderId="12" xfId="0" applyFont="1" applyBorder="1" applyAlignment="1">
      <alignment horizontal="center" vertical="center" shrinkToFit="1"/>
    </xf>
    <xf numFmtId="0" fontId="8" fillId="0" borderId="76" xfId="0" applyFont="1" applyBorder="1" applyAlignment="1">
      <alignment horizontal="center" vertical="center" shrinkToFit="1"/>
    </xf>
    <xf numFmtId="0" fontId="8" fillId="0" borderId="85" xfId="0" applyFont="1" applyBorder="1" applyAlignment="1">
      <alignment horizontal="center" vertical="center" shrinkToFit="1"/>
    </xf>
    <xf numFmtId="0" fontId="2" fillId="0" borderId="23" xfId="0" applyFont="1" applyBorder="1" applyAlignment="1">
      <alignment horizontal="center" vertical="center" shrinkToFit="1"/>
    </xf>
    <xf numFmtId="0" fontId="2" fillId="2" borderId="23" xfId="0" applyFont="1" applyFill="1" applyBorder="1" applyAlignment="1">
      <alignment horizontal="center" vertical="center"/>
    </xf>
    <xf numFmtId="0" fontId="8" fillId="0" borderId="65" xfId="0" applyFont="1" applyBorder="1" applyAlignment="1">
      <alignment horizontal="center" vertical="center" shrinkToFit="1"/>
    </xf>
    <xf numFmtId="0" fontId="8" fillId="0" borderId="76" xfId="0" applyFont="1" applyBorder="1" applyAlignment="1">
      <alignment vertical="center" shrinkToFit="1"/>
    </xf>
    <xf numFmtId="0" fontId="6" fillId="0" borderId="14" xfId="0" applyFont="1" applyBorder="1" applyAlignment="1">
      <alignment vertical="center" shrinkToFit="1"/>
    </xf>
    <xf numFmtId="0" fontId="14" fillId="0" borderId="29" xfId="0" applyFont="1" applyBorder="1" applyAlignment="1">
      <alignment horizontal="center" vertical="center" shrinkToFit="1"/>
    </xf>
    <xf numFmtId="0" fontId="14" fillId="0" borderId="31" xfId="0" applyFont="1" applyBorder="1" applyAlignment="1">
      <alignment horizontal="center" vertical="center" shrinkToFit="1"/>
    </xf>
    <xf numFmtId="0" fontId="14" fillId="0" borderId="34" xfId="0" applyFont="1" applyBorder="1" applyAlignment="1">
      <alignment horizontal="center" vertical="center" shrinkToFit="1"/>
    </xf>
    <xf numFmtId="0" fontId="14" fillId="0" borderId="92" xfId="0" applyFont="1" applyBorder="1" applyAlignment="1">
      <alignment horizontal="center" vertical="center" shrinkToFit="1"/>
    </xf>
    <xf numFmtId="0" fontId="14" fillId="0" borderId="25" xfId="0" applyFont="1" applyBorder="1" applyAlignment="1">
      <alignment horizontal="center" vertical="center" shrinkToFit="1"/>
    </xf>
    <xf numFmtId="0" fontId="14" fillId="0" borderId="27" xfId="0" applyFont="1" applyBorder="1" applyAlignment="1">
      <alignment horizontal="center" vertical="center" shrinkToFit="1"/>
    </xf>
    <xf numFmtId="0" fontId="10" fillId="0" borderId="12" xfId="0" applyFont="1" applyBorder="1" applyAlignment="1">
      <alignment horizontal="center" vertical="center" wrapText="1" shrinkToFit="1"/>
    </xf>
    <xf numFmtId="0" fontId="2" fillId="0" borderId="88" xfId="0" applyFont="1" applyFill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wrapText="1" shrinkToFit="1"/>
    </xf>
    <xf numFmtId="0" fontId="3" fillId="0" borderId="1" xfId="0" applyFont="1" applyBorder="1" applyAlignment="1">
      <alignment horizontal="center" vertical="center" wrapText="1" shrinkToFit="1"/>
    </xf>
    <xf numFmtId="0" fontId="10" fillId="0" borderId="1" xfId="0" applyFont="1" applyBorder="1" applyAlignment="1">
      <alignment horizontal="center" vertical="center" wrapText="1" shrinkToFit="1"/>
    </xf>
    <xf numFmtId="0" fontId="15" fillId="0" borderId="0" xfId="0" applyFont="1" applyAlignment="1">
      <alignment horizontal="left" vertical="center"/>
    </xf>
    <xf numFmtId="0" fontId="15" fillId="0" borderId="4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 shrinkToFit="1"/>
    </xf>
    <xf numFmtId="0" fontId="15" fillId="0" borderId="10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4" fillId="0" borderId="104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wrapText="1" shrinkToFit="1"/>
    </xf>
    <xf numFmtId="0" fontId="2" fillId="0" borderId="17" xfId="0" applyFont="1" applyBorder="1" applyAlignment="1">
      <alignment horizontal="center" vertical="center"/>
    </xf>
    <xf numFmtId="0" fontId="2" fillId="0" borderId="56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 wrapText="1" shrinkToFit="1"/>
    </xf>
    <xf numFmtId="0" fontId="8" fillId="0" borderId="105" xfId="0" applyFont="1" applyBorder="1" applyAlignment="1">
      <alignment horizontal="center" vertical="center" shrinkToFit="1"/>
    </xf>
    <xf numFmtId="0" fontId="8" fillId="0" borderId="106" xfId="0" applyFont="1" applyBorder="1" applyAlignment="1">
      <alignment horizontal="center" vertical="center" shrinkToFit="1"/>
    </xf>
    <xf numFmtId="0" fontId="8" fillId="0" borderId="107" xfId="0" applyFont="1" applyBorder="1" applyAlignment="1">
      <alignment horizontal="center" vertical="center" shrinkToFit="1"/>
    </xf>
    <xf numFmtId="0" fontId="8" fillId="0" borderId="108" xfId="0" applyFont="1" applyBorder="1" applyAlignment="1">
      <alignment horizontal="center" vertical="center" shrinkToFit="1"/>
    </xf>
    <xf numFmtId="0" fontId="8" fillId="0" borderId="109" xfId="0" applyFont="1" applyBorder="1" applyAlignment="1">
      <alignment horizontal="center" vertical="center" shrinkToFit="1"/>
    </xf>
    <xf numFmtId="0" fontId="8" fillId="0" borderId="110" xfId="0" applyFont="1" applyBorder="1" applyAlignment="1">
      <alignment horizontal="center" vertical="center" shrinkToFit="1"/>
    </xf>
    <xf numFmtId="0" fontId="8" fillId="0" borderId="117" xfId="0" applyFont="1" applyBorder="1" applyAlignment="1">
      <alignment horizontal="center" vertical="center" shrinkToFit="1"/>
    </xf>
    <xf numFmtId="0" fontId="8" fillId="0" borderId="118" xfId="0" applyFont="1" applyBorder="1" applyAlignment="1">
      <alignment horizontal="center" vertical="center" shrinkToFit="1"/>
    </xf>
    <xf numFmtId="0" fontId="8" fillId="0" borderId="119" xfId="0" applyFont="1" applyBorder="1" applyAlignment="1">
      <alignment horizontal="center" vertical="center" shrinkToFit="1"/>
    </xf>
    <xf numFmtId="0" fontId="8" fillId="0" borderId="121" xfId="0" applyFont="1" applyBorder="1" applyAlignment="1">
      <alignment horizontal="center" vertical="center" shrinkToFit="1"/>
    </xf>
    <xf numFmtId="0" fontId="8" fillId="0" borderId="122" xfId="0" applyFont="1" applyBorder="1" applyAlignment="1">
      <alignment horizontal="center" vertical="center" shrinkToFit="1"/>
    </xf>
    <xf numFmtId="0" fontId="8" fillId="0" borderId="123" xfId="0" applyFont="1" applyBorder="1" applyAlignment="1">
      <alignment horizontal="center" vertical="center" shrinkToFit="1"/>
    </xf>
    <xf numFmtId="0" fontId="2" fillId="0" borderId="88" xfId="0" applyFont="1" applyFill="1" applyBorder="1" applyAlignment="1">
      <alignment horizontal="center" vertical="center" shrinkToFit="1"/>
    </xf>
    <xf numFmtId="0" fontId="2" fillId="0" borderId="93" xfId="0" applyFont="1" applyFill="1" applyBorder="1" applyAlignment="1">
      <alignment horizontal="center" vertical="center" shrinkToFit="1"/>
    </xf>
    <xf numFmtId="0" fontId="2" fillId="0" borderId="2" xfId="0" applyFont="1" applyFill="1" applyBorder="1" applyAlignment="1">
      <alignment horizontal="center" vertical="center" shrinkToFit="1"/>
    </xf>
    <xf numFmtId="0" fontId="2" fillId="0" borderId="13" xfId="0" applyFont="1" applyFill="1" applyBorder="1" applyAlignment="1">
      <alignment horizontal="center" vertical="center" shrinkToFit="1"/>
    </xf>
    <xf numFmtId="0" fontId="2" fillId="0" borderId="94" xfId="0" applyFont="1" applyFill="1" applyBorder="1" applyAlignment="1">
      <alignment horizontal="center" vertical="center" shrinkToFit="1"/>
    </xf>
    <xf numFmtId="0" fontId="2" fillId="0" borderId="88" xfId="0" applyFont="1" applyBorder="1" applyAlignment="1">
      <alignment horizontal="center" vertical="center"/>
    </xf>
    <xf numFmtId="0" fontId="2" fillId="0" borderId="93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8" fillId="0" borderId="124" xfId="0" applyFont="1" applyBorder="1" applyAlignment="1">
      <alignment horizontal="center" vertical="center" shrinkToFit="1"/>
    </xf>
    <xf numFmtId="0" fontId="8" fillId="0" borderId="120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2" fillId="0" borderId="111" xfId="0" applyFont="1" applyFill="1" applyBorder="1" applyAlignment="1">
      <alignment horizontal="center" vertical="center" shrinkToFit="1"/>
    </xf>
    <xf numFmtId="0" fontId="2" fillId="0" borderId="112" xfId="0" applyFont="1" applyFill="1" applyBorder="1" applyAlignment="1">
      <alignment horizontal="center" vertical="center" shrinkToFit="1"/>
    </xf>
    <xf numFmtId="0" fontId="2" fillId="0" borderId="113" xfId="0" applyFont="1" applyFill="1" applyBorder="1" applyAlignment="1">
      <alignment horizontal="center" vertical="center" shrinkToFit="1"/>
    </xf>
    <xf numFmtId="0" fontId="2" fillId="0" borderId="114" xfId="0" applyFont="1" applyFill="1" applyBorder="1" applyAlignment="1">
      <alignment horizontal="center" vertical="center" shrinkToFit="1"/>
    </xf>
    <xf numFmtId="0" fontId="2" fillId="0" borderId="115" xfId="0" applyFont="1" applyFill="1" applyBorder="1" applyAlignment="1">
      <alignment horizontal="center" vertical="center" shrinkToFit="1"/>
    </xf>
    <xf numFmtId="0" fontId="2" fillId="0" borderId="116" xfId="0" applyFont="1" applyFill="1" applyBorder="1" applyAlignment="1">
      <alignment horizontal="center" vertical="center" shrinkToFit="1"/>
    </xf>
    <xf numFmtId="0" fontId="12" fillId="0" borderId="37" xfId="0" applyFont="1" applyBorder="1" applyAlignment="1">
      <alignment horizontal="center" vertical="center" shrinkToFit="1"/>
    </xf>
    <xf numFmtId="0" fontId="12" fillId="0" borderId="31" xfId="0" applyFont="1" applyBorder="1" applyAlignment="1">
      <alignment horizontal="center" vertical="center" shrinkToFit="1"/>
    </xf>
    <xf numFmtId="0" fontId="12" fillId="0" borderId="19" xfId="0" applyFont="1" applyBorder="1" applyAlignment="1">
      <alignment horizontal="center" vertical="center" shrinkToFit="1"/>
    </xf>
    <xf numFmtId="0" fontId="4" fillId="0" borderId="49" xfId="0" applyFont="1" applyBorder="1" applyAlignment="1">
      <alignment horizontal="center" vertical="center" shrinkToFit="1"/>
    </xf>
    <xf numFmtId="0" fontId="4" fillId="0" borderId="50" xfId="0" applyFont="1" applyBorder="1" applyAlignment="1">
      <alignment horizontal="center" vertical="center" shrinkToFit="1"/>
    </xf>
    <xf numFmtId="0" fontId="4" fillId="0" borderId="88" xfId="0" applyFont="1" applyBorder="1" applyAlignment="1">
      <alignment horizontal="center" vertical="center" shrinkToFit="1"/>
    </xf>
    <xf numFmtId="0" fontId="4" fillId="0" borderId="93" xfId="0" applyFont="1" applyBorder="1" applyAlignment="1">
      <alignment horizontal="center" vertical="center" shrinkToFit="1"/>
    </xf>
    <xf numFmtId="0" fontId="4" fillId="0" borderId="54" xfId="0" applyFont="1" applyBorder="1" applyAlignment="1">
      <alignment horizontal="center" vertical="center" shrinkToFit="1"/>
    </xf>
    <xf numFmtId="0" fontId="4" fillId="0" borderId="26" xfId="0" applyFont="1" applyBorder="1" applyAlignment="1">
      <alignment horizontal="center" vertical="center" shrinkToFit="1"/>
    </xf>
    <xf numFmtId="0" fontId="4" fillId="0" borderId="23" xfId="0" applyFont="1" applyBorder="1" applyAlignment="1">
      <alignment horizontal="center" vertical="center" shrinkToFit="1"/>
    </xf>
    <xf numFmtId="0" fontId="4" fillId="0" borderId="41" xfId="0" applyFont="1" applyBorder="1" applyAlignment="1">
      <alignment horizontal="center" vertical="center" shrinkToFit="1"/>
    </xf>
    <xf numFmtId="0" fontId="4" fillId="0" borderId="16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21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 shrinkToFit="1"/>
    </xf>
    <xf numFmtId="0" fontId="4" fillId="0" borderId="99" xfId="0" applyFont="1" applyBorder="1" applyAlignment="1">
      <alignment horizontal="center" vertical="center" shrinkToFit="1"/>
    </xf>
    <xf numFmtId="0" fontId="4" fillId="0" borderId="32" xfId="0" applyFont="1" applyBorder="1" applyAlignment="1">
      <alignment horizontal="center" vertical="center" shrinkToFit="1"/>
    </xf>
    <xf numFmtId="0" fontId="4" fillId="0" borderId="33" xfId="0" applyFont="1" applyBorder="1" applyAlignment="1">
      <alignment horizontal="center" vertical="center" shrinkToFit="1"/>
    </xf>
    <xf numFmtId="0" fontId="4" fillId="0" borderId="35" xfId="0" applyFont="1" applyBorder="1" applyAlignment="1">
      <alignment horizontal="center" vertical="center" shrinkToFit="1"/>
    </xf>
    <xf numFmtId="0" fontId="4" fillId="0" borderId="36" xfId="0" applyFont="1" applyBorder="1" applyAlignment="1">
      <alignment horizontal="center" vertical="center" shrinkToFit="1"/>
    </xf>
    <xf numFmtId="0" fontId="4" fillId="0" borderId="38" xfId="0" applyFont="1" applyBorder="1" applyAlignment="1">
      <alignment horizontal="center" vertical="center" shrinkToFit="1"/>
    </xf>
    <xf numFmtId="0" fontId="12" fillId="0" borderId="34" xfId="0" applyFont="1" applyBorder="1" applyAlignment="1">
      <alignment horizontal="center" vertical="center" shrinkToFit="1"/>
    </xf>
    <xf numFmtId="0" fontId="12" fillId="0" borderId="4" xfId="0" applyFont="1" applyBorder="1" applyAlignment="1">
      <alignment horizontal="center" vertical="center" shrinkToFit="1"/>
    </xf>
    <xf numFmtId="0" fontId="12" fillId="0" borderId="51" xfId="0" applyFont="1" applyBorder="1" applyAlignment="1">
      <alignment horizontal="center" vertical="center" shrinkToFit="1"/>
    </xf>
    <xf numFmtId="0" fontId="12" fillId="0" borderId="103" xfId="0" quotePrefix="1" applyFont="1" applyBorder="1" applyAlignment="1">
      <alignment horizontal="center" vertical="center" wrapText="1" shrinkToFit="1"/>
    </xf>
    <xf numFmtId="0" fontId="12" fillId="0" borderId="89" xfId="0" quotePrefix="1" applyFont="1" applyBorder="1" applyAlignment="1">
      <alignment horizontal="center" vertical="center" shrinkToFit="1"/>
    </xf>
    <xf numFmtId="0" fontId="12" fillId="0" borderId="104" xfId="0" quotePrefix="1" applyFont="1" applyBorder="1" applyAlignment="1">
      <alignment horizontal="center" vertical="center" shrinkToFit="1"/>
    </xf>
    <xf numFmtId="0" fontId="4" fillId="0" borderId="28" xfId="0" applyFont="1" applyBorder="1" applyAlignment="1">
      <alignment horizontal="center" vertical="center" shrinkToFit="1"/>
    </xf>
    <xf numFmtId="0" fontId="4" fillId="0" borderId="30" xfId="0" applyFont="1" applyBorder="1" applyAlignment="1">
      <alignment horizontal="center" vertical="center" shrinkToFit="1"/>
    </xf>
    <xf numFmtId="0" fontId="12" fillId="0" borderId="29" xfId="0" applyFont="1" applyBorder="1" applyAlignment="1">
      <alignment horizontal="center" vertical="center" shrinkToFit="1"/>
    </xf>
    <xf numFmtId="0" fontId="4" fillId="0" borderId="98" xfId="0" applyFont="1" applyBorder="1" applyAlignment="1">
      <alignment horizontal="center" vertical="center" wrapText="1" shrinkToFit="1"/>
    </xf>
    <xf numFmtId="0" fontId="4" fillId="0" borderId="98" xfId="0" applyFont="1" applyBorder="1" applyAlignment="1">
      <alignment horizontal="center" vertical="center" shrinkToFit="1"/>
    </xf>
    <xf numFmtId="0" fontId="4" fillId="0" borderId="98" xfId="0" quotePrefix="1" applyFont="1" applyBorder="1" applyAlignment="1">
      <alignment horizontal="center" vertical="center" shrinkToFit="1"/>
    </xf>
    <xf numFmtId="0" fontId="4" fillId="0" borderId="56" xfId="0" quotePrefix="1" applyFont="1" applyBorder="1" applyAlignment="1">
      <alignment horizontal="center" vertical="center" shrinkToFit="1"/>
    </xf>
    <xf numFmtId="56" fontId="4" fillId="0" borderId="97" xfId="0" applyNumberFormat="1" applyFont="1" applyBorder="1" applyAlignment="1">
      <alignment horizontal="center" vertical="center" wrapText="1" shrinkToFit="1"/>
    </xf>
    <xf numFmtId="56" fontId="4" fillId="0" borderId="56" xfId="0" applyNumberFormat="1" applyFont="1" applyBorder="1" applyAlignment="1">
      <alignment horizontal="center" vertical="center" shrinkToFit="1"/>
    </xf>
    <xf numFmtId="0" fontId="4" fillId="0" borderId="43" xfId="0" applyFont="1" applyBorder="1" applyAlignment="1">
      <alignment horizontal="center" vertical="center" shrinkToFit="1"/>
    </xf>
    <xf numFmtId="0" fontId="4" fillId="0" borderId="46" xfId="0" applyFont="1" applyBorder="1" applyAlignment="1">
      <alignment horizontal="center" vertical="center" shrinkToFit="1"/>
    </xf>
    <xf numFmtId="0" fontId="4" fillId="0" borderId="53" xfId="0" applyFont="1" applyBorder="1" applyAlignment="1">
      <alignment horizontal="center" vertical="center" shrinkToFit="1"/>
    </xf>
    <xf numFmtId="0" fontId="4" fillId="0" borderId="75" xfId="0" applyFont="1" applyBorder="1" applyAlignment="1">
      <alignment horizontal="center" vertical="center" shrinkToFit="1"/>
    </xf>
    <xf numFmtId="56" fontId="4" fillId="0" borderId="98" xfId="0" quotePrefix="1" applyNumberFormat="1" applyFont="1" applyBorder="1" applyAlignment="1">
      <alignment horizontal="center" vertical="center" shrinkToFit="1"/>
    </xf>
    <xf numFmtId="56" fontId="4" fillId="0" borderId="56" xfId="0" quotePrefix="1" applyNumberFormat="1" applyFont="1" applyBorder="1" applyAlignment="1">
      <alignment horizontal="center" vertical="center" shrinkToFit="1"/>
    </xf>
    <xf numFmtId="0" fontId="4" fillId="0" borderId="95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 shrinkToFit="1"/>
    </xf>
    <xf numFmtId="56" fontId="4" fillId="0" borderId="97" xfId="0" quotePrefix="1" applyNumberFormat="1" applyFont="1" applyBorder="1" applyAlignment="1">
      <alignment horizontal="center" vertical="center" wrapText="1" shrinkToFit="1"/>
    </xf>
    <xf numFmtId="0" fontId="4" fillId="0" borderId="70" xfId="0" applyFont="1" applyBorder="1" applyAlignment="1">
      <alignment horizontal="center" vertical="center" shrinkToFit="1"/>
    </xf>
    <xf numFmtId="0" fontId="4" fillId="0" borderId="25" xfId="0" applyFont="1" applyBorder="1" applyAlignment="1">
      <alignment horizontal="center" vertical="center" shrinkToFit="1"/>
    </xf>
    <xf numFmtId="0" fontId="4" fillId="0" borderId="71" xfId="0" applyFont="1" applyBorder="1" applyAlignment="1">
      <alignment horizontal="center" vertical="center" shrinkToFit="1"/>
    </xf>
    <xf numFmtId="0" fontId="4" fillId="0" borderId="92" xfId="0" applyFont="1" applyBorder="1" applyAlignment="1">
      <alignment horizontal="center" vertical="center" shrinkToFit="1"/>
    </xf>
    <xf numFmtId="0" fontId="4" fillId="0" borderId="39" xfId="0" applyFont="1" applyBorder="1" applyAlignment="1">
      <alignment horizontal="center" vertical="center" shrinkToFit="1"/>
    </xf>
    <xf numFmtId="0" fontId="4" fillId="0" borderId="100" xfId="0" applyFont="1" applyBorder="1" applyAlignment="1">
      <alignment horizontal="center" vertical="center" shrinkToFit="1"/>
    </xf>
    <xf numFmtId="0" fontId="4" fillId="0" borderId="24" xfId="0" applyFont="1" applyBorder="1" applyAlignment="1">
      <alignment horizontal="center" vertical="center" shrinkToFit="1"/>
    </xf>
    <xf numFmtId="0" fontId="6" fillId="0" borderId="30" xfId="0" applyFont="1" applyBorder="1" applyAlignment="1">
      <alignment horizontal="center" vertical="center" shrinkToFit="1"/>
    </xf>
    <xf numFmtId="0" fontId="6" fillId="0" borderId="57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0" fontId="6" fillId="0" borderId="58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0" fontId="6" fillId="0" borderId="61" xfId="0" applyFont="1" applyBorder="1" applyAlignment="1">
      <alignment horizontal="center" vertical="center" shrinkToFit="1"/>
    </xf>
    <xf numFmtId="0" fontId="6" fillId="0" borderId="97" xfId="0" quotePrefix="1" applyFont="1" applyBorder="1" applyAlignment="1">
      <alignment horizontal="center" vertical="center" wrapText="1" shrinkToFit="1"/>
    </xf>
    <xf numFmtId="0" fontId="6" fillId="0" borderId="98" xfId="0" quotePrefix="1" applyFont="1" applyBorder="1" applyAlignment="1">
      <alignment horizontal="center" vertical="center" wrapText="1" shrinkToFit="1"/>
    </xf>
    <xf numFmtId="0" fontId="6" fillId="0" borderId="56" xfId="0" quotePrefix="1" applyFont="1" applyBorder="1" applyAlignment="1">
      <alignment horizontal="center" vertical="center" wrapText="1" shrinkToFit="1"/>
    </xf>
    <xf numFmtId="0" fontId="6" fillId="0" borderId="95" xfId="0" applyFont="1" applyBorder="1" applyAlignment="1">
      <alignment horizontal="center" vertical="center" shrinkToFit="1"/>
    </xf>
    <xf numFmtId="0" fontId="6" fillId="0" borderId="54" xfId="0" applyFont="1" applyBorder="1" applyAlignment="1">
      <alignment horizontal="center" vertical="center" shrinkToFit="1"/>
    </xf>
    <xf numFmtId="0" fontId="6" fillId="0" borderId="26" xfId="0" applyFont="1" applyBorder="1" applyAlignment="1">
      <alignment horizontal="center" vertical="center" shrinkToFit="1"/>
    </xf>
    <xf numFmtId="0" fontId="9" fillId="0" borderId="0" xfId="0" applyFont="1" applyBorder="1" applyAlignment="1">
      <alignment horizontal="center" vertical="center" shrinkToFit="1"/>
    </xf>
    <xf numFmtId="0" fontId="6" fillId="0" borderId="98" xfId="0" quotePrefix="1" applyFont="1" applyBorder="1" applyAlignment="1">
      <alignment horizontal="center" vertical="center" shrinkToFit="1"/>
    </xf>
    <xf numFmtId="0" fontId="6" fillId="0" borderId="56" xfId="0" quotePrefix="1" applyFont="1" applyBorder="1" applyAlignment="1">
      <alignment horizontal="center" vertical="center" shrinkToFit="1"/>
    </xf>
    <xf numFmtId="0" fontId="6" fillId="0" borderId="29" xfId="0" applyFont="1" applyBorder="1" applyAlignment="1">
      <alignment horizontal="center" vertical="center" shrinkToFit="1"/>
    </xf>
    <xf numFmtId="0" fontId="6" fillId="0" borderId="31" xfId="0" applyFont="1" applyBorder="1" applyAlignment="1">
      <alignment horizontal="center" vertical="center" shrinkToFit="1"/>
    </xf>
    <xf numFmtId="0" fontId="6" fillId="0" borderId="34" xfId="0" applyFont="1" applyBorder="1" applyAlignment="1">
      <alignment horizontal="center" vertical="center" shrinkToFit="1"/>
    </xf>
    <xf numFmtId="0" fontId="6" fillId="0" borderId="41" xfId="0" applyFont="1" applyBorder="1" applyAlignment="1">
      <alignment horizontal="center" vertical="center" shrinkToFit="1"/>
    </xf>
    <xf numFmtId="0" fontId="6" fillId="0" borderId="78" xfId="0" applyFont="1" applyBorder="1" applyAlignment="1">
      <alignment horizontal="center" vertical="center" shrinkToFit="1"/>
    </xf>
    <xf numFmtId="0" fontId="6" fillId="0" borderId="69" xfId="0" applyFont="1" applyBorder="1" applyAlignment="1">
      <alignment horizontal="center" vertical="center" shrinkToFit="1"/>
    </xf>
    <xf numFmtId="0" fontId="6" fillId="0" borderId="21" xfId="0" applyFont="1" applyBorder="1" applyAlignment="1">
      <alignment horizontal="center" vertical="center" shrinkToFit="1"/>
    </xf>
    <xf numFmtId="0" fontId="6" fillId="0" borderId="27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shrinkToFit="1"/>
    </xf>
    <xf numFmtId="0" fontId="6" fillId="0" borderId="93" xfId="0" applyFont="1" applyBorder="1" applyAlignment="1">
      <alignment horizontal="center" vertical="center" shrinkToFit="1"/>
    </xf>
    <xf numFmtId="0" fontId="6" fillId="0" borderId="33" xfId="0" applyFont="1" applyBorder="1" applyAlignment="1">
      <alignment horizontal="center" vertical="center" shrinkToFit="1"/>
    </xf>
    <xf numFmtId="0" fontId="6" fillId="0" borderId="35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31" xfId="0" applyFont="1" applyBorder="1" applyAlignment="1">
      <alignment horizontal="center" vertical="center" shrinkToFit="1"/>
    </xf>
    <xf numFmtId="0" fontId="4" fillId="0" borderId="19" xfId="0" applyFont="1" applyBorder="1" applyAlignment="1">
      <alignment horizontal="center" vertical="center" shrinkToFit="1"/>
    </xf>
    <xf numFmtId="0" fontId="4" fillId="0" borderId="27" xfId="0" applyFont="1" applyBorder="1" applyAlignment="1">
      <alignment horizontal="center" vertical="center" shrinkToFit="1"/>
    </xf>
    <xf numFmtId="0" fontId="6" fillId="0" borderId="88" xfId="0" applyFont="1" applyBorder="1" applyAlignment="1">
      <alignment horizontal="center" vertical="center" shrinkToFit="1"/>
    </xf>
    <xf numFmtId="0" fontId="6" fillId="0" borderId="65" xfId="0" applyFont="1" applyBorder="1" applyAlignment="1">
      <alignment horizontal="center" vertical="center" shrinkToFit="1"/>
    </xf>
    <xf numFmtId="0" fontId="4" fillId="0" borderId="51" xfId="0" applyFont="1" applyBorder="1" applyAlignment="1">
      <alignment horizontal="center" vertical="center" shrinkToFit="1"/>
    </xf>
    <xf numFmtId="0" fontId="4" fillId="0" borderId="52" xfId="0" applyFont="1" applyBorder="1" applyAlignment="1">
      <alignment horizontal="center" vertical="center" shrinkToFit="1"/>
    </xf>
    <xf numFmtId="0" fontId="4" fillId="0" borderId="29" xfId="0" applyFont="1" applyBorder="1" applyAlignment="1">
      <alignment horizontal="center" vertical="center" shrinkToFit="1"/>
    </xf>
    <xf numFmtId="0" fontId="4" fillId="0" borderId="97" xfId="0" quotePrefix="1" applyFont="1" applyBorder="1" applyAlignment="1">
      <alignment horizontal="center" vertical="center" wrapText="1" shrinkToFit="1"/>
    </xf>
    <xf numFmtId="0" fontId="4" fillId="0" borderId="37" xfId="0" applyFont="1" applyBorder="1" applyAlignment="1">
      <alignment horizontal="center" vertical="center" shrinkToFit="1"/>
    </xf>
    <xf numFmtId="0" fontId="4" fillId="0" borderId="34" xfId="0" applyFont="1" applyBorder="1" applyAlignment="1">
      <alignment horizontal="center" vertical="center" shrinkToFit="1"/>
    </xf>
    <xf numFmtId="0" fontId="4" fillId="0" borderId="44" xfId="0" applyFont="1" applyBorder="1" applyAlignment="1">
      <alignment horizontal="center" vertical="center" shrinkToFit="1"/>
    </xf>
    <xf numFmtId="0" fontId="4" fillId="0" borderId="45" xfId="0" applyFont="1" applyBorder="1" applyAlignment="1">
      <alignment horizontal="center" vertical="center" shrinkToFit="1"/>
    </xf>
    <xf numFmtId="0" fontId="4" fillId="0" borderId="101" xfId="0" applyFont="1" applyBorder="1" applyAlignment="1">
      <alignment horizontal="center" vertical="center" shrinkToFit="1"/>
    </xf>
    <xf numFmtId="0" fontId="4" fillId="0" borderId="47" xfId="0" applyFont="1" applyBorder="1" applyAlignment="1">
      <alignment horizontal="center" vertical="center" shrinkToFit="1"/>
    </xf>
    <xf numFmtId="0" fontId="4" fillId="0" borderId="48" xfId="0" applyFont="1" applyBorder="1" applyAlignment="1">
      <alignment horizontal="center" vertical="center" shrinkToFit="1"/>
    </xf>
    <xf numFmtId="0" fontId="4" fillId="0" borderId="102" xfId="0" applyFont="1" applyBorder="1" applyAlignment="1">
      <alignment horizontal="center" vertical="center" shrinkToFit="1"/>
    </xf>
    <xf numFmtId="56" fontId="4" fillId="0" borderId="98" xfId="0" applyNumberFormat="1" applyFont="1" applyBorder="1" applyAlignment="1">
      <alignment horizontal="center" vertical="center" wrapText="1" shrinkToFit="1"/>
    </xf>
    <xf numFmtId="0" fontId="4" fillId="0" borderId="0" xfId="0" applyFont="1" applyAlignment="1">
      <alignment horizontal="center" vertical="center"/>
    </xf>
    <xf numFmtId="0" fontId="0" fillId="0" borderId="93" xfId="0" applyBorder="1" applyAlignment="1">
      <alignment horizontal="center" vertical="center"/>
    </xf>
    <xf numFmtId="0" fontId="15" fillId="0" borderId="30" xfId="0" applyFont="1" applyBorder="1" applyAlignment="1">
      <alignment horizontal="center" vertical="center"/>
    </xf>
    <xf numFmtId="0" fontId="15" fillId="0" borderId="73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4" fillId="0" borderId="96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 textRotation="255"/>
    </xf>
    <xf numFmtId="0" fontId="6" fillId="0" borderId="53" xfId="0" applyFont="1" applyBorder="1" applyAlignment="1">
      <alignment horizontal="center" vertical="center" shrinkToFit="1"/>
    </xf>
    <xf numFmtId="0" fontId="6" fillId="0" borderId="74" xfId="0" applyFont="1" applyBorder="1" applyAlignment="1">
      <alignment horizontal="center" vertical="center" shrinkToFit="1"/>
    </xf>
    <xf numFmtId="0" fontId="4" fillId="0" borderId="94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62</xdr:row>
          <xdr:rowOff>57150</xdr:rowOff>
        </xdr:from>
        <xdr:to>
          <xdr:col>21</xdr:col>
          <xdr:colOff>285750</xdr:colOff>
          <xdr:row>77</xdr:row>
          <xdr:rowOff>47625</xdr:rowOff>
        </xdr:to>
        <xdr:sp macro="" textlink="">
          <xdr:nvSpPr>
            <xdr:cNvPr id="2050" name="Object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222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122</xdr:row>
          <xdr:rowOff>57150</xdr:rowOff>
        </xdr:from>
        <xdr:to>
          <xdr:col>9</xdr:col>
          <xdr:colOff>590550</xdr:colOff>
          <xdr:row>131</xdr:row>
          <xdr:rowOff>219075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222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Microsoft_Excel_97-2003_Worksheet1.xls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2.emf"/><Relationship Id="rId4" Type="http://schemas.openxmlformats.org/officeDocument/2006/relationships/oleObject" Target="../embeddings/Microsoft_Excel_97-2003_Worksheet2.xls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AS60"/>
  <sheetViews>
    <sheetView tabSelected="1" zoomScaleNormal="100" workbookViewId="0">
      <selection activeCell="B8" sqref="B8:D8"/>
    </sheetView>
  </sheetViews>
  <sheetFormatPr defaultRowHeight="13.5"/>
  <cols>
    <col min="2" max="13" width="4.375" customWidth="1"/>
    <col min="14" max="22" width="6.375" customWidth="1"/>
  </cols>
  <sheetData>
    <row r="1" spans="1:29" ht="17.25">
      <c r="A1" s="280" t="s">
        <v>146</v>
      </c>
      <c r="B1" s="280"/>
      <c r="C1" s="280"/>
      <c r="D1" s="280"/>
      <c r="E1" s="280"/>
      <c r="F1" s="280"/>
      <c r="G1" s="280"/>
      <c r="H1" s="280"/>
      <c r="I1" s="280"/>
      <c r="J1" s="280"/>
      <c r="K1" s="280"/>
      <c r="L1" s="280"/>
      <c r="M1" s="280"/>
      <c r="N1" s="280"/>
      <c r="O1" s="280"/>
      <c r="P1" s="280"/>
      <c r="Q1" s="280"/>
      <c r="R1" s="280"/>
      <c r="S1" s="280"/>
      <c r="T1" s="280"/>
      <c r="U1" s="280"/>
      <c r="V1" s="280"/>
    </row>
    <row r="3" spans="1:29" ht="14.25">
      <c r="A3" s="244" t="s">
        <v>40</v>
      </c>
    </row>
    <row r="4" spans="1:29" ht="14.25">
      <c r="A4" s="244" t="s">
        <v>41</v>
      </c>
    </row>
    <row r="5" spans="1:29" ht="14.25">
      <c r="A5" s="244" t="s">
        <v>42</v>
      </c>
    </row>
    <row r="6" spans="1:29" ht="18" thickBot="1">
      <c r="A6" s="47" t="s">
        <v>43</v>
      </c>
      <c r="B6" s="2"/>
      <c r="C6" s="2"/>
      <c r="D6" s="2"/>
      <c r="E6" s="2"/>
      <c r="F6" s="2"/>
      <c r="G6" s="2"/>
      <c r="H6" s="2"/>
      <c r="I6" s="2"/>
      <c r="J6" s="1"/>
    </row>
    <row r="7" spans="1:29" ht="14.25" thickBot="1">
      <c r="A7" s="48" t="s">
        <v>44</v>
      </c>
      <c r="B7" s="274" t="str">
        <f>A8</f>
        <v>久喜</v>
      </c>
      <c r="C7" s="275"/>
      <c r="D7" s="275"/>
      <c r="E7" s="276" t="str">
        <f>A9</f>
        <v>庄和</v>
      </c>
      <c r="F7" s="275"/>
      <c r="G7" s="277"/>
      <c r="H7" s="276" t="str">
        <f>A10</f>
        <v>松山女子</v>
      </c>
      <c r="I7" s="275"/>
      <c r="J7" s="277"/>
      <c r="K7" s="281"/>
      <c r="L7" s="281"/>
      <c r="M7" s="282"/>
      <c r="N7" s="25" t="s">
        <v>45</v>
      </c>
      <c r="O7" s="26" t="s">
        <v>46</v>
      </c>
      <c r="P7" s="27" t="s">
        <v>47</v>
      </c>
      <c r="Q7" s="28" t="s">
        <v>48</v>
      </c>
      <c r="R7" s="6" t="s">
        <v>49</v>
      </c>
      <c r="S7" s="6" t="s">
        <v>50</v>
      </c>
      <c r="T7" s="6" t="s">
        <v>51</v>
      </c>
      <c r="U7" s="23" t="s">
        <v>52</v>
      </c>
      <c r="V7" s="29" t="s">
        <v>53</v>
      </c>
      <c r="Z7" s="2"/>
      <c r="AA7" s="2"/>
      <c r="AB7" s="2"/>
      <c r="AC7" s="2"/>
    </row>
    <row r="8" spans="1:29" ht="17.25">
      <c r="A8" s="113" t="s">
        <v>122</v>
      </c>
      <c r="B8" s="278"/>
      <c r="C8" s="267"/>
      <c r="D8" s="267"/>
      <c r="E8" s="210"/>
      <c r="F8" s="209"/>
      <c r="G8" s="211"/>
      <c r="H8" s="210"/>
      <c r="I8" s="209"/>
      <c r="J8" s="211"/>
      <c r="K8" s="283"/>
      <c r="L8" s="283"/>
      <c r="M8" s="284"/>
      <c r="N8" s="7"/>
      <c r="O8" s="30" t="str">
        <f>IF(N8="","",P8*3+Q8*1)</f>
        <v/>
      </c>
      <c r="P8" s="31">
        <f>COUNTIF(B8:M8,"○")</f>
        <v>0</v>
      </c>
      <c r="Q8" s="31">
        <f>COUNTIF(B8:M8,"△")</f>
        <v>0</v>
      </c>
      <c r="R8" s="31">
        <f>COUNTIF(B8:M8,"●")</f>
        <v>0</v>
      </c>
      <c r="S8" s="31">
        <f>SUM(E8,H8,K8)</f>
        <v>0</v>
      </c>
      <c r="T8" s="31">
        <f>SUM(G8,J8,M8)</f>
        <v>0</v>
      </c>
      <c r="U8" s="31" t="str">
        <f>IF(N8="","",S8-T8)</f>
        <v/>
      </c>
      <c r="V8" s="32"/>
      <c r="Z8" s="2"/>
      <c r="AA8" s="2"/>
      <c r="AB8" s="2"/>
      <c r="AC8" s="2"/>
    </row>
    <row r="9" spans="1:29" ht="17.25">
      <c r="A9" s="113" t="s">
        <v>128</v>
      </c>
      <c r="B9" s="213"/>
      <c r="C9" s="214"/>
      <c r="D9" s="214"/>
      <c r="E9" s="260"/>
      <c r="F9" s="261"/>
      <c r="G9" s="262"/>
      <c r="H9" s="216">
        <v>0</v>
      </c>
      <c r="I9" s="214" t="s">
        <v>150</v>
      </c>
      <c r="J9" s="215">
        <v>0</v>
      </c>
      <c r="K9" s="283"/>
      <c r="L9" s="283"/>
      <c r="M9" s="284"/>
      <c r="N9" s="7">
        <v>1</v>
      </c>
      <c r="O9" s="30">
        <f>IF(N9="","",P9*3+Q9*1)</f>
        <v>1</v>
      </c>
      <c r="P9" s="31">
        <f>COUNTIF(B9:M9,"○")</f>
        <v>0</v>
      </c>
      <c r="Q9" s="31">
        <f>COUNTIF(B9:M9,"△")</f>
        <v>1</v>
      </c>
      <c r="R9" s="31">
        <f>COUNTIF(B9:M9,"●")</f>
        <v>0</v>
      </c>
      <c r="S9" s="31">
        <f>SUM(B9,H9,K9)</f>
        <v>0</v>
      </c>
      <c r="T9" s="31">
        <f>SUM(D9,J9,M9)</f>
        <v>0</v>
      </c>
      <c r="U9" s="21">
        <f>IF(N9="","",S9-T9)</f>
        <v>0</v>
      </c>
      <c r="V9" s="32">
        <f>IF(O9="","",RANK(O9,$O$8:$O$12,0))</f>
        <v>2</v>
      </c>
      <c r="Z9" s="2"/>
      <c r="AA9" s="2"/>
      <c r="AB9" s="2"/>
      <c r="AC9" s="2"/>
    </row>
    <row r="10" spans="1:29" ht="18" thickBot="1">
      <c r="A10" s="114" t="s">
        <v>129</v>
      </c>
      <c r="B10" s="222"/>
      <c r="C10" s="223"/>
      <c r="D10" s="223"/>
      <c r="E10" s="225">
        <v>0</v>
      </c>
      <c r="F10" s="230" t="s">
        <v>150</v>
      </c>
      <c r="G10" s="224">
        <v>0</v>
      </c>
      <c r="H10" s="263"/>
      <c r="I10" s="264"/>
      <c r="J10" s="279"/>
      <c r="K10" s="285"/>
      <c r="L10" s="285"/>
      <c r="M10" s="286"/>
      <c r="N10" s="34">
        <v>1</v>
      </c>
      <c r="O10" s="35">
        <f>IF(N10="","",P10*3+Q10*1)</f>
        <v>1</v>
      </c>
      <c r="P10" s="36">
        <f>COUNTIF(B10:M10,"○")</f>
        <v>0</v>
      </c>
      <c r="Q10" s="36">
        <f>COUNTIF(B10:M10,"△")</f>
        <v>1</v>
      </c>
      <c r="R10" s="36">
        <f>COUNTIF(B10:M10,"●")</f>
        <v>0</v>
      </c>
      <c r="S10" s="36">
        <f>SUM(B10,E10,K10)</f>
        <v>0</v>
      </c>
      <c r="T10" s="36">
        <f>SUM(D10,G10,M10)</f>
        <v>0</v>
      </c>
      <c r="U10" s="22">
        <f>IF(N10="","",S10-T10)</f>
        <v>0</v>
      </c>
      <c r="V10" s="208">
        <f>IF(O10="","",RANK(O10,$O$8:$O$12,0))</f>
        <v>2</v>
      </c>
    </row>
    <row r="11" spans="1:29" ht="36.75" hidden="1" customHeight="1" thickBot="1">
      <c r="A11" s="204"/>
      <c r="B11" s="227"/>
      <c r="C11" s="209"/>
      <c r="D11" s="211"/>
      <c r="E11" s="209"/>
      <c r="F11" s="209"/>
      <c r="G11" s="209"/>
      <c r="H11" s="209"/>
      <c r="I11" s="209"/>
      <c r="J11" s="209"/>
      <c r="K11" s="266"/>
      <c r="L11" s="267"/>
      <c r="M11" s="268"/>
      <c r="N11" s="228">
        <v>3</v>
      </c>
      <c r="O11" s="229">
        <f>IF(N11="","",P11*3+Q11*1)</f>
        <v>4</v>
      </c>
      <c r="P11" s="39">
        <v>1</v>
      </c>
      <c r="Q11" s="39">
        <v>1</v>
      </c>
      <c r="R11" s="39">
        <v>0</v>
      </c>
      <c r="S11" s="39">
        <v>5</v>
      </c>
      <c r="T11" s="39">
        <v>1</v>
      </c>
      <c r="U11" s="39">
        <f>IF(N11="","",S11-T11)</f>
        <v>4</v>
      </c>
      <c r="V11" s="229">
        <f>IF(O11="","",RANK(O11,$O$8:$O$12,0))</f>
        <v>1</v>
      </c>
    </row>
    <row r="12" spans="1:29" ht="17.25">
      <c r="B12" s="226"/>
      <c r="C12" s="226"/>
      <c r="D12" s="226"/>
      <c r="E12" s="226"/>
      <c r="F12" s="226"/>
      <c r="G12" s="226"/>
      <c r="H12" s="226"/>
      <c r="I12" s="226"/>
      <c r="J12" s="226"/>
      <c r="K12" s="231"/>
      <c r="L12" s="231"/>
      <c r="M12" s="231"/>
    </row>
    <row r="13" spans="1:29" ht="18" thickBot="1">
      <c r="A13" s="47" t="s">
        <v>120</v>
      </c>
    </row>
    <row r="14" spans="1:29" ht="14.25" thickBot="1">
      <c r="A14" s="240" t="s">
        <v>44</v>
      </c>
      <c r="B14" s="269" t="str">
        <f>A15</f>
        <v>入間向陽</v>
      </c>
      <c r="C14" s="270"/>
      <c r="D14" s="271"/>
      <c r="E14" s="272" t="str">
        <f>A16</f>
        <v>大宮南</v>
      </c>
      <c r="F14" s="270"/>
      <c r="G14" s="271"/>
      <c r="H14" s="272" t="str">
        <f>A17</f>
        <v>越ヶ谷</v>
      </c>
      <c r="I14" s="270"/>
      <c r="J14" s="271"/>
      <c r="K14" s="272" t="str">
        <f>A18</f>
        <v>北本</v>
      </c>
      <c r="L14" s="270"/>
      <c r="M14" s="273"/>
      <c r="N14" s="25" t="s">
        <v>45</v>
      </c>
      <c r="O14" s="26" t="s">
        <v>46</v>
      </c>
      <c r="P14" s="27" t="s">
        <v>47</v>
      </c>
      <c r="Q14" s="28" t="s">
        <v>48</v>
      </c>
      <c r="R14" s="6" t="s">
        <v>49</v>
      </c>
      <c r="S14" s="6" t="s">
        <v>50</v>
      </c>
      <c r="T14" s="6" t="s">
        <v>51</v>
      </c>
      <c r="U14" s="11" t="s">
        <v>52</v>
      </c>
      <c r="V14" s="29" t="s">
        <v>53</v>
      </c>
    </row>
    <row r="15" spans="1:29" ht="17.25">
      <c r="A15" s="205" t="s">
        <v>25</v>
      </c>
      <c r="B15" s="257"/>
      <c r="C15" s="258"/>
      <c r="D15" s="259"/>
      <c r="E15" s="209">
        <v>4</v>
      </c>
      <c r="F15" s="209" t="s">
        <v>148</v>
      </c>
      <c r="G15" s="209">
        <v>0</v>
      </c>
      <c r="H15" s="210"/>
      <c r="I15" s="209"/>
      <c r="J15" s="211"/>
      <c r="K15" s="209"/>
      <c r="L15" s="209"/>
      <c r="M15" s="212"/>
      <c r="N15" s="7">
        <v>1</v>
      </c>
      <c r="O15" s="38">
        <f>IF(N15="","",P15*3+Q15*1)</f>
        <v>3</v>
      </c>
      <c r="P15" s="39">
        <f>COUNTIF(B15:M15,"○")</f>
        <v>1</v>
      </c>
      <c r="Q15" s="39">
        <f>COUNTIF(B15:M15,"△")</f>
        <v>0</v>
      </c>
      <c r="R15" s="39">
        <f>COUNTIF(B15:M15,"●")</f>
        <v>0</v>
      </c>
      <c r="S15" s="39">
        <f>SUM(E15,H15,K15)</f>
        <v>4</v>
      </c>
      <c r="T15" s="39">
        <f>SUM(G15,J15,M15)</f>
        <v>0</v>
      </c>
      <c r="U15" s="41">
        <f>IF(N15="","",S15-T15)</f>
        <v>4</v>
      </c>
      <c r="V15" s="32">
        <v>2</v>
      </c>
    </row>
    <row r="16" spans="1:29" ht="17.25">
      <c r="A16" s="205" t="s">
        <v>20</v>
      </c>
      <c r="B16" s="213">
        <v>0</v>
      </c>
      <c r="C16" s="214" t="s">
        <v>149</v>
      </c>
      <c r="D16" s="215">
        <v>4</v>
      </c>
      <c r="E16" s="260"/>
      <c r="F16" s="261"/>
      <c r="G16" s="262"/>
      <c r="H16" s="216"/>
      <c r="I16" s="214"/>
      <c r="J16" s="215"/>
      <c r="K16" s="214"/>
      <c r="L16" s="214"/>
      <c r="M16" s="217"/>
      <c r="N16" s="7">
        <v>1</v>
      </c>
      <c r="O16" s="30">
        <f>IF(N16="","",P16*3+Q16*1)</f>
        <v>0</v>
      </c>
      <c r="P16" s="31">
        <f>COUNTIF(B16:M16,"○")</f>
        <v>0</v>
      </c>
      <c r="Q16" s="31">
        <f>COUNTIF(B16:M16,"△")</f>
        <v>0</v>
      </c>
      <c r="R16" s="31">
        <f>COUNTIF(B16:M16,"●")</f>
        <v>1</v>
      </c>
      <c r="S16" s="39">
        <f>SUM(B16,H16,K16)</f>
        <v>0</v>
      </c>
      <c r="T16" s="39">
        <f>SUM(D16,J16,M16)</f>
        <v>4</v>
      </c>
      <c r="U16" s="41">
        <f>IF(N16="","",S16-T16)</f>
        <v>-4</v>
      </c>
      <c r="V16" s="32">
        <f>IF(O16="","",RANK(O16,$O$15:$O$18,0))</f>
        <v>3</v>
      </c>
    </row>
    <row r="17" spans="1:22" ht="17.25">
      <c r="A17" s="205" t="s">
        <v>26</v>
      </c>
      <c r="B17" s="218"/>
      <c r="C17" s="219"/>
      <c r="D17" s="220"/>
      <c r="E17" s="219"/>
      <c r="F17" s="219"/>
      <c r="G17" s="219"/>
      <c r="H17" s="260"/>
      <c r="I17" s="261"/>
      <c r="J17" s="262"/>
      <c r="K17" s="219">
        <v>5</v>
      </c>
      <c r="L17" s="219" t="s">
        <v>148</v>
      </c>
      <c r="M17" s="221">
        <v>0</v>
      </c>
      <c r="N17" s="7">
        <v>1</v>
      </c>
      <c r="O17" s="30">
        <f>IF(N17="","",P17*3+Q17*1)</f>
        <v>3</v>
      </c>
      <c r="P17" s="31">
        <f>COUNTIF(B17:M17,"○")</f>
        <v>1</v>
      </c>
      <c r="Q17" s="31">
        <f>COUNTIF(B17:M17,"△")</f>
        <v>0</v>
      </c>
      <c r="R17" s="31">
        <f>COUNTIF(B17:M17,"●")</f>
        <v>0</v>
      </c>
      <c r="S17" s="39">
        <f>SUM(B17,E17,K17)</f>
        <v>5</v>
      </c>
      <c r="T17" s="39">
        <f>SUM(D17,G17,M17)</f>
        <v>0</v>
      </c>
      <c r="U17" s="41">
        <f>IF(N17="","",S17-T17)</f>
        <v>5</v>
      </c>
      <c r="V17" s="32">
        <f>IF(O17="","",RANK(O17,$O$15:$O$18,0))</f>
        <v>1</v>
      </c>
    </row>
    <row r="18" spans="1:22" ht="18" thickBot="1">
      <c r="A18" s="252" t="s">
        <v>28</v>
      </c>
      <c r="B18" s="222"/>
      <c r="C18" s="223"/>
      <c r="D18" s="224"/>
      <c r="E18" s="223"/>
      <c r="F18" s="223"/>
      <c r="G18" s="223"/>
      <c r="H18" s="225">
        <v>0</v>
      </c>
      <c r="I18" s="223" t="s">
        <v>149</v>
      </c>
      <c r="J18" s="224">
        <v>5</v>
      </c>
      <c r="K18" s="263"/>
      <c r="L18" s="264"/>
      <c r="M18" s="265"/>
      <c r="N18" s="43">
        <v>1</v>
      </c>
      <c r="O18" s="35">
        <f>IF(N18="","",P18*3+Q18*1)</f>
        <v>0</v>
      </c>
      <c r="P18" s="36">
        <f>COUNTIF(B18:M18,"○")</f>
        <v>0</v>
      </c>
      <c r="Q18" s="36">
        <f>COUNTIF(B18:M18,"△")</f>
        <v>0</v>
      </c>
      <c r="R18" s="36">
        <f>COUNTIF(B18:M18,"●")</f>
        <v>1</v>
      </c>
      <c r="S18" s="206">
        <f>SUM(B18,E18,H18)</f>
        <v>0</v>
      </c>
      <c r="T18" s="206">
        <f>SUM(D18,G18,J18)</f>
        <v>5</v>
      </c>
      <c r="U18" s="207">
        <f>IF(N18="","",S18-T18)</f>
        <v>-5</v>
      </c>
      <c r="V18" s="208">
        <v>4</v>
      </c>
    </row>
    <row r="20" spans="1:22" ht="20.25" customHeight="1" thickBot="1">
      <c r="A20" s="47" t="s">
        <v>55</v>
      </c>
      <c r="B20" s="3"/>
      <c r="C20" s="2"/>
      <c r="D20" s="2"/>
      <c r="E20" s="2"/>
      <c r="F20" s="2"/>
      <c r="G20" s="2"/>
      <c r="H20" s="2"/>
      <c r="I20" s="2"/>
      <c r="J20" s="2"/>
    </row>
    <row r="21" spans="1:22" ht="20.25" customHeight="1" thickBot="1">
      <c r="A21" s="48" t="s">
        <v>44</v>
      </c>
      <c r="B21" s="269" t="str">
        <f>A22</f>
        <v>山村学園</v>
      </c>
      <c r="C21" s="270"/>
      <c r="D21" s="271"/>
      <c r="E21" s="272" t="str">
        <f>A23</f>
        <v>市立浦和</v>
      </c>
      <c r="F21" s="270"/>
      <c r="G21" s="271"/>
      <c r="H21" s="272" t="str">
        <f>A24</f>
        <v>寄居城北
自由の森</v>
      </c>
      <c r="I21" s="270"/>
      <c r="J21" s="271"/>
      <c r="K21" s="272" t="str">
        <f>A25</f>
        <v>浦和一女</v>
      </c>
      <c r="L21" s="270"/>
      <c r="M21" s="273"/>
      <c r="N21" s="25" t="s">
        <v>45</v>
      </c>
      <c r="O21" s="26" t="s">
        <v>46</v>
      </c>
      <c r="P21" s="27" t="s">
        <v>47</v>
      </c>
      <c r="Q21" s="28" t="s">
        <v>48</v>
      </c>
      <c r="R21" s="6" t="s">
        <v>49</v>
      </c>
      <c r="S21" s="6" t="s">
        <v>50</v>
      </c>
      <c r="T21" s="6" t="s">
        <v>51</v>
      </c>
      <c r="U21" s="11" t="s">
        <v>52</v>
      </c>
      <c r="V21" s="29" t="s">
        <v>53</v>
      </c>
    </row>
    <row r="22" spans="1:22" ht="24.75" customHeight="1">
      <c r="A22" s="7" t="s">
        <v>123</v>
      </c>
      <c r="B22" s="257"/>
      <c r="C22" s="258"/>
      <c r="D22" s="259"/>
      <c r="E22" s="209"/>
      <c r="F22" s="209"/>
      <c r="G22" s="209"/>
      <c r="H22" s="210">
        <v>18</v>
      </c>
      <c r="I22" s="209" t="s">
        <v>148</v>
      </c>
      <c r="J22" s="211">
        <v>0</v>
      </c>
      <c r="K22" s="209"/>
      <c r="L22" s="209"/>
      <c r="M22" s="212"/>
      <c r="N22" s="7">
        <v>1</v>
      </c>
      <c r="O22" s="38">
        <f>IF(N22="","",P22*3+Q22*1)</f>
        <v>3</v>
      </c>
      <c r="P22" s="39">
        <f>COUNTIF(B22:M22,"○")</f>
        <v>1</v>
      </c>
      <c r="Q22" s="40">
        <f>COUNTIF(B22:M22,"△")</f>
        <v>0</v>
      </c>
      <c r="R22" s="39">
        <f>COUNTIF(B22:M22,"●")</f>
        <v>0</v>
      </c>
      <c r="S22" s="39">
        <f>SUM(E22,H22,K22)</f>
        <v>18</v>
      </c>
      <c r="T22" s="39">
        <f>SUM(G22,J22,M22)</f>
        <v>0</v>
      </c>
      <c r="U22" s="41">
        <f>IF(N22="","",S22-T22)</f>
        <v>18</v>
      </c>
      <c r="V22" s="32">
        <f>IF(O22="","",RANK(O22,$O$22:$O$25,0))</f>
        <v>1</v>
      </c>
    </row>
    <row r="23" spans="1:22" ht="24.75" customHeight="1">
      <c r="A23" s="7" t="s">
        <v>133</v>
      </c>
      <c r="B23" s="213"/>
      <c r="C23" s="214"/>
      <c r="D23" s="215"/>
      <c r="E23" s="260"/>
      <c r="F23" s="261"/>
      <c r="G23" s="262"/>
      <c r="H23" s="216"/>
      <c r="I23" s="214"/>
      <c r="J23" s="215"/>
      <c r="K23" s="214"/>
      <c r="L23" s="214"/>
      <c r="M23" s="217"/>
      <c r="N23" s="7"/>
      <c r="O23" s="38" t="str">
        <f>IF(N23="","",P23*3+Q23*1)</f>
        <v/>
      </c>
      <c r="P23" s="39">
        <f>COUNTIF(B23:M23,"○")</f>
        <v>0</v>
      </c>
      <c r="Q23" s="40">
        <f>COUNTIF(B23:M23,"△")</f>
        <v>0</v>
      </c>
      <c r="R23" s="39">
        <f>COUNTIF(B23:M23,"●")</f>
        <v>0</v>
      </c>
      <c r="S23" s="39">
        <f>SUM(B23,H23,K23)</f>
        <v>0</v>
      </c>
      <c r="T23" s="39">
        <f>SUM(D23,J23,M23)</f>
        <v>0</v>
      </c>
      <c r="U23" s="42" t="str">
        <f>IF(N23="","",S23-T23)</f>
        <v/>
      </c>
      <c r="V23" s="32" t="str">
        <f>IF(O23="","",RANK(O23,$O$22:$O$25,0))</f>
        <v/>
      </c>
    </row>
    <row r="24" spans="1:22" ht="24.75" customHeight="1">
      <c r="A24" s="253" t="s">
        <v>138</v>
      </c>
      <c r="B24" s="218">
        <v>0</v>
      </c>
      <c r="C24" s="219" t="s">
        <v>149</v>
      </c>
      <c r="D24" s="220">
        <v>18</v>
      </c>
      <c r="E24" s="219"/>
      <c r="F24" s="219"/>
      <c r="G24" s="219"/>
      <c r="H24" s="260"/>
      <c r="I24" s="261"/>
      <c r="J24" s="262"/>
      <c r="K24" s="219"/>
      <c r="L24" s="219"/>
      <c r="M24" s="221"/>
      <c r="N24" s="7">
        <v>1</v>
      </c>
      <c r="O24" s="30">
        <f>IF(N24="","",P24*3+Q24*1)</f>
        <v>0</v>
      </c>
      <c r="P24" s="45">
        <f>COUNTIF(B24:M24,"○")</f>
        <v>0</v>
      </c>
      <c r="Q24" s="31">
        <f>COUNTIF(B24:M24,"△")</f>
        <v>0</v>
      </c>
      <c r="R24" s="31">
        <f>COUNTIF(B24:M24,"●")</f>
        <v>1</v>
      </c>
      <c r="S24" s="31">
        <f>SUM(B24,E24,K24)</f>
        <v>0</v>
      </c>
      <c r="T24" s="31">
        <f>SUM(D24,G24,M24)</f>
        <v>18</v>
      </c>
      <c r="U24" s="42">
        <f>IF(N24="","",S24-T24)</f>
        <v>-18</v>
      </c>
      <c r="V24" s="32">
        <f>IF(O24="","",RANK(O24,$O$22:$O$25,0))</f>
        <v>2</v>
      </c>
    </row>
    <row r="25" spans="1:22" ht="24.75" customHeight="1" thickBot="1">
      <c r="A25" s="43" t="s">
        <v>134</v>
      </c>
      <c r="B25" s="222"/>
      <c r="C25" s="223"/>
      <c r="D25" s="224"/>
      <c r="E25" s="223"/>
      <c r="F25" s="223"/>
      <c r="G25" s="223"/>
      <c r="H25" s="225"/>
      <c r="I25" s="223"/>
      <c r="J25" s="224"/>
      <c r="K25" s="263"/>
      <c r="L25" s="264"/>
      <c r="M25" s="265"/>
      <c r="N25" s="43"/>
      <c r="O25" s="35" t="str">
        <f>IF(N25="","",P25*3+Q25*1)</f>
        <v/>
      </c>
      <c r="P25" s="36">
        <f>COUNTIF(B25:M25,"○")</f>
        <v>0</v>
      </c>
      <c r="Q25" s="36">
        <f>COUNTIF(B25:M25,"△")</f>
        <v>0</v>
      </c>
      <c r="R25" s="36">
        <f>COUNTIF(B25:M25,"●")</f>
        <v>0</v>
      </c>
      <c r="S25" s="36">
        <f>SUM(B25,E25,H25)</f>
        <v>0</v>
      </c>
      <c r="T25" s="36">
        <f>SUM(D25,G25,J25)</f>
        <v>0</v>
      </c>
      <c r="U25" s="44" t="str">
        <f>IF(N25="","",S25-T25)</f>
        <v/>
      </c>
      <c r="V25" s="37" t="str">
        <f>IF(O25="","",RANK(O25,$O$22:$O$25,0))</f>
        <v/>
      </c>
    </row>
    <row r="26" spans="1:22" ht="20.25" customHeight="1">
      <c r="A26" s="2"/>
      <c r="B26" s="2"/>
      <c r="C26" s="2"/>
      <c r="D26" s="2"/>
      <c r="E26" s="2"/>
      <c r="F26" s="2"/>
      <c r="G26" s="2"/>
      <c r="H26" s="2"/>
      <c r="I26" s="2"/>
      <c r="J26" s="2"/>
    </row>
    <row r="27" spans="1:22" ht="20.25" customHeight="1" thickBot="1">
      <c r="A27" s="47" t="s">
        <v>56</v>
      </c>
      <c r="B27" s="2"/>
      <c r="C27" s="2"/>
      <c r="D27" s="2"/>
      <c r="E27" s="2"/>
      <c r="F27" s="2"/>
      <c r="G27" s="2"/>
      <c r="H27" s="2"/>
      <c r="I27" s="2"/>
      <c r="J27" s="2"/>
    </row>
    <row r="28" spans="1:22" ht="20.25" customHeight="1" thickBot="1">
      <c r="A28" s="48" t="s">
        <v>44</v>
      </c>
      <c r="B28" s="269" t="str">
        <f>A29</f>
        <v>埼玉平成</v>
      </c>
      <c r="C28" s="270"/>
      <c r="D28" s="271"/>
      <c r="E28" s="272" t="str">
        <f>A30</f>
        <v>熊谷女子</v>
      </c>
      <c r="F28" s="270"/>
      <c r="G28" s="271"/>
      <c r="H28" s="272" t="str">
        <f>A31</f>
        <v>浦和西</v>
      </c>
      <c r="I28" s="270"/>
      <c r="J28" s="271"/>
      <c r="K28" s="272" t="str">
        <f>A32</f>
        <v>昌平</v>
      </c>
      <c r="L28" s="270"/>
      <c r="M28" s="273"/>
      <c r="N28" s="25" t="s">
        <v>45</v>
      </c>
      <c r="O28" s="26" t="s">
        <v>46</v>
      </c>
      <c r="P28" s="27" t="s">
        <v>47</v>
      </c>
      <c r="Q28" s="28" t="s">
        <v>48</v>
      </c>
      <c r="R28" s="6" t="s">
        <v>49</v>
      </c>
      <c r="S28" s="6" t="s">
        <v>50</v>
      </c>
      <c r="T28" s="6" t="s">
        <v>51</v>
      </c>
      <c r="U28" s="23" t="s">
        <v>52</v>
      </c>
      <c r="V28" s="29" t="s">
        <v>53</v>
      </c>
    </row>
    <row r="29" spans="1:22" ht="20.25" customHeight="1">
      <c r="A29" s="7" t="s">
        <v>124</v>
      </c>
      <c r="B29" s="257"/>
      <c r="C29" s="258"/>
      <c r="D29" s="259"/>
      <c r="E29" s="209">
        <v>1</v>
      </c>
      <c r="F29" s="209" t="s">
        <v>150</v>
      </c>
      <c r="G29" s="209">
        <v>1</v>
      </c>
      <c r="H29" s="210"/>
      <c r="I29" s="209"/>
      <c r="J29" s="211"/>
      <c r="K29" s="209"/>
      <c r="L29" s="209"/>
      <c r="M29" s="212"/>
      <c r="N29" s="7">
        <v>1</v>
      </c>
      <c r="O29" s="30">
        <f>IF(N29="","",P29*3+Q29*1)</f>
        <v>1</v>
      </c>
      <c r="P29" s="31">
        <f>COUNTIF(B29:M29,"○")</f>
        <v>0</v>
      </c>
      <c r="Q29" s="31">
        <f>COUNTIF(B29:M29,"△")</f>
        <v>1</v>
      </c>
      <c r="R29" s="31">
        <f>COUNTIF(B29:M29,"●")</f>
        <v>0</v>
      </c>
      <c r="S29" s="31">
        <f>SUM(E29,H29,K29)</f>
        <v>1</v>
      </c>
      <c r="T29" s="31">
        <f>SUM(G29,J29,M29)</f>
        <v>1</v>
      </c>
      <c r="U29" s="21">
        <f>IF(N29="","",S29-T29)</f>
        <v>0</v>
      </c>
      <c r="V29" s="33">
        <f>IF(O29="","",RANK(O29,$O$29:$O$32,0))</f>
        <v>1</v>
      </c>
    </row>
    <row r="30" spans="1:22" ht="20.25" customHeight="1">
      <c r="A30" s="7" t="s">
        <v>135</v>
      </c>
      <c r="B30" s="213">
        <v>1</v>
      </c>
      <c r="C30" s="214" t="s">
        <v>150</v>
      </c>
      <c r="D30" s="215">
        <v>1</v>
      </c>
      <c r="E30" s="260"/>
      <c r="F30" s="261"/>
      <c r="G30" s="262"/>
      <c r="H30" s="216"/>
      <c r="I30" s="214"/>
      <c r="J30" s="215"/>
      <c r="K30" s="214"/>
      <c r="L30" s="214"/>
      <c r="M30" s="217"/>
      <c r="N30" s="7">
        <v>1</v>
      </c>
      <c r="O30" s="30">
        <f>IF(N30="","",P30*3+Q30*1)</f>
        <v>1</v>
      </c>
      <c r="P30" s="31">
        <f>COUNTIF(B30:M30,"○")</f>
        <v>0</v>
      </c>
      <c r="Q30" s="31">
        <f>COUNTIF(B30:M30,"△")</f>
        <v>1</v>
      </c>
      <c r="R30" s="31">
        <f>COUNTIF(B30:M30,"●")</f>
        <v>0</v>
      </c>
      <c r="S30" s="31">
        <f>SUM(B30,H30,K30)</f>
        <v>1</v>
      </c>
      <c r="T30" s="31">
        <f>SUM(D30,J30,M30)</f>
        <v>1</v>
      </c>
      <c r="U30" s="21">
        <f>IF(N30="","",S30-T30)</f>
        <v>0</v>
      </c>
      <c r="V30" s="33">
        <f>IF(O30="","",RANK(O30,$O$29:$O$32,0))</f>
        <v>1</v>
      </c>
    </row>
    <row r="31" spans="1:22" ht="20.25" customHeight="1">
      <c r="A31" s="7" t="s">
        <v>96</v>
      </c>
      <c r="B31" s="218"/>
      <c r="C31" s="219"/>
      <c r="D31" s="220"/>
      <c r="E31" s="219"/>
      <c r="F31" s="219"/>
      <c r="G31" s="219"/>
      <c r="H31" s="260"/>
      <c r="I31" s="261"/>
      <c r="J31" s="262"/>
      <c r="K31" s="219"/>
      <c r="L31" s="219"/>
      <c r="M31" s="221"/>
      <c r="N31" s="7"/>
      <c r="O31" s="30" t="str">
        <f>IF(N31="","",P31*3+Q31*1)</f>
        <v/>
      </c>
      <c r="P31" s="31">
        <f>COUNTIF(B31:M31,"○")</f>
        <v>0</v>
      </c>
      <c r="Q31" s="31">
        <f>COUNTIF(B31:M31,"△")</f>
        <v>0</v>
      </c>
      <c r="R31" s="31">
        <f>COUNTIF(B31:M31,"●")</f>
        <v>0</v>
      </c>
      <c r="S31" s="31">
        <f>SUM(B31,E31,K31)</f>
        <v>0</v>
      </c>
      <c r="T31" s="31">
        <f>SUM(D31,G31,M31)</f>
        <v>0</v>
      </c>
      <c r="U31" s="21" t="str">
        <f>IF(N31="","",S31-T31)</f>
        <v/>
      </c>
      <c r="V31" s="33" t="str">
        <f>IF(O31="","",RANK(O31,$O$29:$O$32,0))</f>
        <v/>
      </c>
    </row>
    <row r="32" spans="1:22" ht="20.25" customHeight="1" thickBot="1">
      <c r="A32" s="43" t="s">
        <v>136</v>
      </c>
      <c r="B32" s="222"/>
      <c r="C32" s="223"/>
      <c r="D32" s="224"/>
      <c r="E32" s="223"/>
      <c r="F32" s="223"/>
      <c r="G32" s="223"/>
      <c r="H32" s="225"/>
      <c r="I32" s="223"/>
      <c r="J32" s="224"/>
      <c r="K32" s="263"/>
      <c r="L32" s="264"/>
      <c r="M32" s="265"/>
      <c r="N32" s="34"/>
      <c r="O32" s="35" t="str">
        <f>IF(N32="","",P32*3+Q32*1)</f>
        <v/>
      </c>
      <c r="P32" s="36">
        <f>COUNTIF(B32:M32,"○")</f>
        <v>0</v>
      </c>
      <c r="Q32" s="36">
        <f>COUNTIF(B32:M32,"△")</f>
        <v>0</v>
      </c>
      <c r="R32" s="36">
        <f>COUNTIF(B32:M32,"●")</f>
        <v>0</v>
      </c>
      <c r="S32" s="36">
        <f>SUM(B32,E32,H32)</f>
        <v>0</v>
      </c>
      <c r="T32" s="36">
        <f>SUM(D32,G32,J32)</f>
        <v>0</v>
      </c>
      <c r="U32" s="22" t="str">
        <f>IF(N32="","",S32-T32)</f>
        <v/>
      </c>
      <c r="V32" s="37" t="str">
        <f>IF(O32="","",RANK(O32,$O$29:$O$32,0))</f>
        <v/>
      </c>
    </row>
    <row r="33" spans="1:22" ht="20.25" customHeight="1">
      <c r="A33" s="46"/>
      <c r="B33" s="46"/>
      <c r="C33" s="3"/>
      <c r="D33" s="3"/>
      <c r="E33" s="3"/>
      <c r="F33" s="3"/>
      <c r="G33" s="3"/>
      <c r="H33" s="3"/>
      <c r="I33" s="3"/>
      <c r="J33" s="3"/>
    </row>
    <row r="34" spans="1:22" ht="20.25" customHeight="1" thickBot="1">
      <c r="A34" s="47" t="s">
        <v>57</v>
      </c>
      <c r="B34" s="2"/>
      <c r="C34" s="2"/>
      <c r="D34" s="2"/>
      <c r="E34" s="2"/>
      <c r="F34" s="2"/>
      <c r="G34" s="2"/>
      <c r="H34" s="2"/>
      <c r="I34" s="2"/>
      <c r="J34" s="2"/>
    </row>
    <row r="35" spans="1:22" ht="20.25" customHeight="1" thickBot="1">
      <c r="A35" s="48" t="s">
        <v>58</v>
      </c>
      <c r="B35" s="269" t="str">
        <f>A36</f>
        <v>南稜</v>
      </c>
      <c r="C35" s="270"/>
      <c r="D35" s="271"/>
      <c r="E35" s="272" t="str">
        <f>A37</f>
        <v>明の星
大宮武蔵野
大妻嵐山</v>
      </c>
      <c r="F35" s="270"/>
      <c r="G35" s="271"/>
      <c r="H35" s="272" t="str">
        <f>A38</f>
        <v>本庄</v>
      </c>
      <c r="I35" s="270"/>
      <c r="J35" s="271"/>
      <c r="K35" s="272" t="str">
        <f>A39</f>
        <v>杉戸農業</v>
      </c>
      <c r="L35" s="270"/>
      <c r="M35" s="273"/>
      <c r="N35" s="25" t="s">
        <v>45</v>
      </c>
      <c r="O35" s="26" t="s">
        <v>59</v>
      </c>
      <c r="P35" s="27" t="s">
        <v>60</v>
      </c>
      <c r="Q35" s="28" t="s">
        <v>61</v>
      </c>
      <c r="R35" s="6" t="s">
        <v>62</v>
      </c>
      <c r="S35" s="6" t="s">
        <v>63</v>
      </c>
      <c r="T35" s="6" t="s">
        <v>64</v>
      </c>
      <c r="U35" s="23" t="s">
        <v>65</v>
      </c>
      <c r="V35" s="29" t="s">
        <v>66</v>
      </c>
    </row>
    <row r="36" spans="1:22" ht="30.75" customHeight="1">
      <c r="A36" s="7" t="s">
        <v>125</v>
      </c>
      <c r="B36" s="257"/>
      <c r="C36" s="258"/>
      <c r="D36" s="259"/>
      <c r="E36" s="209"/>
      <c r="F36" s="209"/>
      <c r="G36" s="209"/>
      <c r="H36" s="210">
        <v>9</v>
      </c>
      <c r="I36" s="209" t="s">
        <v>148</v>
      </c>
      <c r="J36" s="211">
        <v>0</v>
      </c>
      <c r="K36" s="209"/>
      <c r="L36" s="209"/>
      <c r="M36" s="212"/>
      <c r="N36" s="7">
        <v>1</v>
      </c>
      <c r="O36" s="30">
        <f>IF(N36="","",P36*3+Q36*1)</f>
        <v>3</v>
      </c>
      <c r="P36" s="31">
        <f>COUNTIF(B36:M36,"○")</f>
        <v>1</v>
      </c>
      <c r="Q36" s="31">
        <f>COUNTIF(B36:M36,"△")</f>
        <v>0</v>
      </c>
      <c r="R36" s="31">
        <f>COUNTIF(B36:M36,"●")</f>
        <v>0</v>
      </c>
      <c r="S36" s="31">
        <f>SUM(E36,H36,K36)</f>
        <v>9</v>
      </c>
      <c r="T36" s="31">
        <f>SUM(G36,J36,M36)</f>
        <v>0</v>
      </c>
      <c r="U36" s="21">
        <f>IF(N36="","",S36-T36)</f>
        <v>9</v>
      </c>
      <c r="V36" s="33">
        <f>IF(O36="","",RANK(O36,$O$36:$O$39,0))</f>
        <v>1</v>
      </c>
    </row>
    <row r="37" spans="1:22" ht="30.75" customHeight="1">
      <c r="A37" s="256" t="s">
        <v>137</v>
      </c>
      <c r="B37" s="213"/>
      <c r="C37" s="214"/>
      <c r="D37" s="215"/>
      <c r="E37" s="260"/>
      <c r="F37" s="261"/>
      <c r="G37" s="262"/>
      <c r="H37" s="216"/>
      <c r="I37" s="214"/>
      <c r="J37" s="215"/>
      <c r="K37" s="214"/>
      <c r="L37" s="214"/>
      <c r="M37" s="217"/>
      <c r="N37" s="7"/>
      <c r="O37" s="30" t="str">
        <f>IF(N37="","",P37*3+Q37*1)</f>
        <v/>
      </c>
      <c r="P37" s="31">
        <f>COUNTIF(B37:M37,"○")</f>
        <v>0</v>
      </c>
      <c r="Q37" s="31">
        <f>COUNTIF(B37:M37,"△")</f>
        <v>0</v>
      </c>
      <c r="R37" s="31">
        <f>COUNTIF(B37:M37,"●")</f>
        <v>0</v>
      </c>
      <c r="S37" s="31">
        <f>SUM(B37,H37,K37)</f>
        <v>0</v>
      </c>
      <c r="T37" s="31">
        <f>SUM(D37,J37,M37)</f>
        <v>0</v>
      </c>
      <c r="U37" s="21" t="str">
        <f>IF(N37="","",S37-T37)</f>
        <v/>
      </c>
      <c r="V37" s="33" t="str">
        <f>IF(O37="","",RANK(O37,$O$36:$O$39,0))</f>
        <v/>
      </c>
    </row>
    <row r="38" spans="1:22" ht="30.75" customHeight="1">
      <c r="A38" s="7" t="s">
        <v>139</v>
      </c>
      <c r="B38" s="218">
        <v>0</v>
      </c>
      <c r="C38" s="219" t="s">
        <v>149</v>
      </c>
      <c r="D38" s="220">
        <v>9</v>
      </c>
      <c r="E38" s="219"/>
      <c r="F38" s="219"/>
      <c r="G38" s="219"/>
      <c r="H38" s="260"/>
      <c r="I38" s="261"/>
      <c r="J38" s="262"/>
      <c r="K38" s="219"/>
      <c r="L38" s="219"/>
      <c r="M38" s="221"/>
      <c r="N38" s="7">
        <v>1</v>
      </c>
      <c r="O38" s="30">
        <f>IF(N38="","",P38*3+Q38*1)</f>
        <v>0</v>
      </c>
      <c r="P38" s="31">
        <f>COUNTIF(B38:M38,"○")</f>
        <v>0</v>
      </c>
      <c r="Q38" s="31">
        <f>COUNTIF(B38:M38,"△")</f>
        <v>0</v>
      </c>
      <c r="R38" s="31">
        <f>COUNTIF(B38:M38,"●")</f>
        <v>1</v>
      </c>
      <c r="S38" s="31">
        <f>SUM(B38,E38,K38)</f>
        <v>0</v>
      </c>
      <c r="T38" s="31">
        <f>SUM(D38,G38,M38)</f>
        <v>9</v>
      </c>
      <c r="U38" s="21">
        <f>IF(N38="","",S38-T38)</f>
        <v>-9</v>
      </c>
      <c r="V38" s="33">
        <f>IF(O38="","",RANK(O38,$O$36:$O$39,0))</f>
        <v>2</v>
      </c>
    </row>
    <row r="39" spans="1:22" ht="30.75" customHeight="1" thickBot="1">
      <c r="A39" s="43" t="s">
        <v>77</v>
      </c>
      <c r="B39" s="222"/>
      <c r="C39" s="223"/>
      <c r="D39" s="224"/>
      <c r="E39" s="223"/>
      <c r="F39" s="223"/>
      <c r="G39" s="223"/>
      <c r="H39" s="225"/>
      <c r="I39" s="223"/>
      <c r="J39" s="224"/>
      <c r="K39" s="263"/>
      <c r="L39" s="264"/>
      <c r="M39" s="265"/>
      <c r="N39" s="34"/>
      <c r="O39" s="35" t="str">
        <f>IF(N39="","",P39*3+Q39*1)</f>
        <v/>
      </c>
      <c r="P39" s="36">
        <f>COUNTIF(B39:M39,"○")</f>
        <v>0</v>
      </c>
      <c r="Q39" s="36">
        <f>COUNTIF(B39:M39,"△")</f>
        <v>0</v>
      </c>
      <c r="R39" s="36">
        <f>COUNTIF(B39:M39,"●")</f>
        <v>0</v>
      </c>
      <c r="S39" s="36">
        <f>SUM(B39,E39,H39)</f>
        <v>0</v>
      </c>
      <c r="T39" s="36">
        <f>SUM(D39,G39,J39)</f>
        <v>0</v>
      </c>
      <c r="U39" s="22" t="str">
        <f>IF(N39="","",S39-T39)</f>
        <v/>
      </c>
      <c r="V39" s="37" t="str">
        <f>IF(O39="","",RANK(O39,$O$36:$O$39,0))</f>
        <v/>
      </c>
    </row>
    <row r="40" spans="1:22" ht="20.25" customHeight="1">
      <c r="A40" s="46"/>
      <c r="B40" s="46"/>
      <c r="C40" s="3"/>
      <c r="D40" s="3"/>
      <c r="E40" s="3"/>
      <c r="F40" s="3"/>
      <c r="G40" s="3"/>
      <c r="H40" s="3"/>
      <c r="I40" s="3"/>
      <c r="J40" s="3"/>
    </row>
    <row r="41" spans="1:22" ht="20.25" customHeight="1" thickBot="1">
      <c r="A41" s="47" t="s">
        <v>67</v>
      </c>
      <c r="B41" s="2"/>
      <c r="C41" s="2"/>
      <c r="D41" s="2"/>
      <c r="E41" s="2"/>
      <c r="F41" s="2"/>
      <c r="G41" s="2"/>
      <c r="H41" s="2"/>
      <c r="I41" s="2"/>
      <c r="J41" s="2"/>
    </row>
    <row r="42" spans="1:22" ht="20.25" customHeight="1" thickBot="1">
      <c r="A42" s="48" t="s">
        <v>58</v>
      </c>
      <c r="B42" s="269" t="str">
        <f>A43</f>
        <v>本庄第一</v>
      </c>
      <c r="C42" s="270"/>
      <c r="D42" s="271"/>
      <c r="E42" s="272" t="str">
        <f>A44</f>
        <v>秋草学園</v>
      </c>
      <c r="F42" s="270"/>
      <c r="G42" s="271"/>
      <c r="H42" s="272" t="str">
        <f>A45</f>
        <v>和光国際</v>
      </c>
      <c r="I42" s="270"/>
      <c r="J42" s="271"/>
      <c r="K42" s="272" t="str">
        <f>A46</f>
        <v>所沢</v>
      </c>
      <c r="L42" s="270"/>
      <c r="M42" s="273"/>
      <c r="N42" s="25" t="s">
        <v>45</v>
      </c>
      <c r="O42" s="26" t="s">
        <v>59</v>
      </c>
      <c r="P42" s="27" t="s">
        <v>60</v>
      </c>
      <c r="Q42" s="28" t="s">
        <v>61</v>
      </c>
      <c r="R42" s="6" t="s">
        <v>62</v>
      </c>
      <c r="S42" s="6" t="s">
        <v>63</v>
      </c>
      <c r="T42" s="6" t="s">
        <v>64</v>
      </c>
      <c r="U42" s="23" t="s">
        <v>65</v>
      </c>
      <c r="V42" s="29" t="s">
        <v>66</v>
      </c>
    </row>
    <row r="43" spans="1:22" ht="20.25" customHeight="1">
      <c r="A43" s="7" t="s">
        <v>98</v>
      </c>
      <c r="B43" s="257"/>
      <c r="C43" s="258"/>
      <c r="D43" s="259"/>
      <c r="E43" s="209">
        <v>5</v>
      </c>
      <c r="F43" s="209" t="s">
        <v>148</v>
      </c>
      <c r="G43" s="209">
        <v>0</v>
      </c>
      <c r="H43" s="210"/>
      <c r="I43" s="209"/>
      <c r="J43" s="211"/>
      <c r="K43" s="209"/>
      <c r="L43" s="209"/>
      <c r="M43" s="212"/>
      <c r="N43" s="7">
        <v>1</v>
      </c>
      <c r="O43" s="30">
        <f>IF(N43="","",P43*3+Q43*1)</f>
        <v>3</v>
      </c>
      <c r="P43" s="31">
        <f>COUNTIF(B43:M43,"○")</f>
        <v>1</v>
      </c>
      <c r="Q43" s="31">
        <f>COUNTIF(B43:M43,"△")</f>
        <v>0</v>
      </c>
      <c r="R43" s="31">
        <f>COUNTIF(B43:M43,"●")</f>
        <v>0</v>
      </c>
      <c r="S43" s="31">
        <f>SUM(E43,H43,K43)</f>
        <v>5</v>
      </c>
      <c r="T43" s="31">
        <f>SUM(G43,J43,M43)</f>
        <v>0</v>
      </c>
      <c r="U43" s="21">
        <f>IF(N43="","",S43-T43)</f>
        <v>5</v>
      </c>
      <c r="V43" s="33"/>
    </row>
    <row r="44" spans="1:22" ht="20.25" customHeight="1">
      <c r="A44" s="7" t="s">
        <v>140</v>
      </c>
      <c r="B44" s="213">
        <v>0</v>
      </c>
      <c r="C44" s="214" t="s">
        <v>149</v>
      </c>
      <c r="D44" s="215">
        <v>5</v>
      </c>
      <c r="E44" s="260"/>
      <c r="F44" s="261"/>
      <c r="G44" s="262"/>
      <c r="H44" s="216"/>
      <c r="I44" s="214"/>
      <c r="J44" s="215"/>
      <c r="K44" s="214"/>
      <c r="L44" s="214"/>
      <c r="M44" s="217"/>
      <c r="N44" s="7">
        <v>1</v>
      </c>
      <c r="O44" s="30">
        <f>IF(N44="","",P44*3+Q44*1)</f>
        <v>0</v>
      </c>
      <c r="P44" s="31">
        <f>COUNTIF(B44:M44,"○")</f>
        <v>0</v>
      </c>
      <c r="Q44" s="31">
        <f>COUNTIF(B44:M44,"△")</f>
        <v>0</v>
      </c>
      <c r="R44" s="31">
        <f>COUNTIF(B44:M44,"●")</f>
        <v>1</v>
      </c>
      <c r="S44" s="31">
        <f>SUM(B44,H44,K44)</f>
        <v>0</v>
      </c>
      <c r="T44" s="31">
        <f>SUM(D44,J44,M44)</f>
        <v>5</v>
      </c>
      <c r="U44" s="21">
        <f>IF(N44="","",S44-T44)</f>
        <v>-5</v>
      </c>
      <c r="V44" s="33"/>
    </row>
    <row r="45" spans="1:22" ht="20.25" customHeight="1">
      <c r="A45" s="7" t="s">
        <v>92</v>
      </c>
      <c r="B45" s="218"/>
      <c r="C45" s="219"/>
      <c r="D45" s="220"/>
      <c r="E45" s="219"/>
      <c r="F45" s="219"/>
      <c r="G45" s="219"/>
      <c r="H45" s="260"/>
      <c r="I45" s="261"/>
      <c r="J45" s="262"/>
      <c r="K45" s="219"/>
      <c r="L45" s="219"/>
      <c r="M45" s="221"/>
      <c r="N45" s="7"/>
      <c r="O45" s="30" t="str">
        <f>IF(N45="","",P45*3+Q45*1)</f>
        <v/>
      </c>
      <c r="P45" s="31">
        <f>COUNTIF(B45:M45,"○")</f>
        <v>0</v>
      </c>
      <c r="Q45" s="31">
        <f>COUNTIF(B45:M45,"△")</f>
        <v>0</v>
      </c>
      <c r="R45" s="31">
        <f>COUNTIF(B45:M45,"●")</f>
        <v>0</v>
      </c>
      <c r="S45" s="31">
        <f>SUM(B45,E45,K45)</f>
        <v>0</v>
      </c>
      <c r="T45" s="31">
        <f>SUM(D45,G45,M45)</f>
        <v>0</v>
      </c>
      <c r="U45" s="21" t="str">
        <f>IF(N45="","",S45-T45)</f>
        <v/>
      </c>
      <c r="V45" s="33"/>
    </row>
    <row r="46" spans="1:22" ht="20.25" customHeight="1" thickBot="1">
      <c r="A46" s="43" t="s">
        <v>80</v>
      </c>
      <c r="B46" s="222"/>
      <c r="C46" s="223"/>
      <c r="D46" s="224"/>
      <c r="E46" s="223"/>
      <c r="F46" s="223"/>
      <c r="G46" s="223"/>
      <c r="H46" s="225"/>
      <c r="I46" s="223"/>
      <c r="J46" s="224"/>
      <c r="K46" s="263"/>
      <c r="L46" s="264"/>
      <c r="M46" s="265"/>
      <c r="N46" s="34"/>
      <c r="O46" s="35" t="str">
        <f>IF(N46="","",P46*3+Q46*1)</f>
        <v/>
      </c>
      <c r="P46" s="36">
        <f>COUNTIF(B46:M46,"○")</f>
        <v>0</v>
      </c>
      <c r="Q46" s="36">
        <f>COUNTIF(B46:M46,"△")</f>
        <v>0</v>
      </c>
      <c r="R46" s="36">
        <f>COUNTIF(B46:M46,"●")</f>
        <v>0</v>
      </c>
      <c r="S46" s="36">
        <f>SUM(B46,E46,H46)</f>
        <v>0</v>
      </c>
      <c r="T46" s="36">
        <f>SUM(D46,G46,J46)</f>
        <v>0</v>
      </c>
      <c r="U46" s="22" t="str">
        <f>IF(N46="","",S46-T46)</f>
        <v/>
      </c>
      <c r="V46" s="37"/>
    </row>
    <row r="47" spans="1:22" ht="25.5" customHeight="1">
      <c r="A47" s="46"/>
      <c r="N47" s="46"/>
      <c r="O47" s="3"/>
      <c r="P47" s="3"/>
      <c r="Q47" s="3"/>
      <c r="R47" s="3"/>
      <c r="S47" s="3"/>
      <c r="T47" s="3"/>
      <c r="U47" s="3"/>
      <c r="V47" s="3"/>
    </row>
    <row r="48" spans="1:22" ht="21.75" customHeight="1" thickBot="1">
      <c r="A48" s="47" t="s">
        <v>68</v>
      </c>
      <c r="N48" s="2"/>
      <c r="O48" s="2"/>
      <c r="P48" s="2"/>
      <c r="Q48" s="2"/>
      <c r="R48" s="2"/>
      <c r="S48" s="2"/>
      <c r="T48" s="2"/>
      <c r="U48" s="2"/>
      <c r="V48" s="2"/>
    </row>
    <row r="49" spans="1:45" ht="20.25" customHeight="1" thickBot="1">
      <c r="A49" s="49" t="s">
        <v>58</v>
      </c>
      <c r="B49" s="269" t="str">
        <f>A50</f>
        <v>花咲徳栄</v>
      </c>
      <c r="C49" s="270"/>
      <c r="D49" s="271"/>
      <c r="E49" s="272" t="str">
        <f>A51</f>
        <v>大宮開成</v>
      </c>
      <c r="F49" s="270"/>
      <c r="G49" s="271"/>
      <c r="H49" s="272" t="str">
        <f>A52</f>
        <v>浦和実業</v>
      </c>
      <c r="I49" s="270"/>
      <c r="J49" s="271"/>
      <c r="K49" s="272" t="str">
        <f>A53</f>
        <v>狭山ヶ丘</v>
      </c>
      <c r="L49" s="270"/>
      <c r="M49" s="273"/>
      <c r="N49" s="25" t="s">
        <v>45</v>
      </c>
      <c r="O49" s="26" t="s">
        <v>59</v>
      </c>
      <c r="P49" s="27" t="s">
        <v>60</v>
      </c>
      <c r="Q49" s="28" t="s">
        <v>61</v>
      </c>
      <c r="R49" s="6" t="s">
        <v>62</v>
      </c>
      <c r="S49" s="6" t="s">
        <v>63</v>
      </c>
      <c r="T49" s="6" t="s">
        <v>64</v>
      </c>
      <c r="U49" s="23" t="s">
        <v>65</v>
      </c>
      <c r="V49" s="29" t="s">
        <v>66</v>
      </c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  <c r="AP49" s="10"/>
      <c r="AQ49" s="10"/>
      <c r="AR49" s="10"/>
    </row>
    <row r="50" spans="1:45" ht="20.25" customHeight="1">
      <c r="A50" s="7" t="s">
        <v>126</v>
      </c>
      <c r="B50" s="257"/>
      <c r="C50" s="258"/>
      <c r="D50" s="259"/>
      <c r="E50" s="209"/>
      <c r="F50" s="209"/>
      <c r="G50" s="209"/>
      <c r="H50" s="210"/>
      <c r="I50" s="209"/>
      <c r="J50" s="211"/>
      <c r="K50" s="209"/>
      <c r="L50" s="209"/>
      <c r="M50" s="212"/>
      <c r="N50" s="7"/>
      <c r="O50" s="30" t="str">
        <f>IF(N50="","",P50*3+Q50*1)</f>
        <v/>
      </c>
      <c r="P50" s="31">
        <f>COUNTIF(B50:M50,"○")</f>
        <v>0</v>
      </c>
      <c r="Q50" s="31">
        <f>COUNTIF(B50:M50,"△")</f>
        <v>0</v>
      </c>
      <c r="R50" s="31">
        <f>COUNTIF(B50:M50,"●")</f>
        <v>0</v>
      </c>
      <c r="S50" s="31">
        <f>SUM(E50,H50,K50)</f>
        <v>0</v>
      </c>
      <c r="T50" s="31">
        <f>SUM(G50,J50,M50)</f>
        <v>0</v>
      </c>
      <c r="U50" s="21" t="str">
        <f>IF(N50="","",S50-T50)</f>
        <v/>
      </c>
      <c r="V50" s="33" t="str">
        <f>IF(O50="","",RANK(O50,$O$50:$O$53,0))</f>
        <v/>
      </c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0"/>
      <c r="AO50" s="10"/>
      <c r="AP50" s="10"/>
      <c r="AQ50" s="10"/>
      <c r="AR50" s="10"/>
    </row>
    <row r="51" spans="1:45" ht="20.25" customHeight="1">
      <c r="A51" s="7" t="s">
        <v>141</v>
      </c>
      <c r="B51" s="213"/>
      <c r="C51" s="214"/>
      <c r="D51" s="215"/>
      <c r="E51" s="260"/>
      <c r="F51" s="261"/>
      <c r="G51" s="262"/>
      <c r="H51" s="216"/>
      <c r="I51" s="214"/>
      <c r="J51" s="215"/>
      <c r="K51" s="214"/>
      <c r="L51" s="214"/>
      <c r="M51" s="217"/>
      <c r="N51" s="7"/>
      <c r="O51" s="30" t="str">
        <f>IF(N51="","",P51*3+Q51*1)</f>
        <v/>
      </c>
      <c r="P51" s="31">
        <f>COUNTIF(B51:M51,"○")</f>
        <v>0</v>
      </c>
      <c r="Q51" s="31">
        <f>COUNTIF(B51:M51,"△")</f>
        <v>0</v>
      </c>
      <c r="R51" s="31">
        <f>COUNTIF(B51:M51,"●")</f>
        <v>0</v>
      </c>
      <c r="S51" s="31">
        <f>SUM(B51,H51,K51)</f>
        <v>0</v>
      </c>
      <c r="T51" s="31">
        <f>SUM(D51,J51,M51)</f>
        <v>0</v>
      </c>
      <c r="U51" s="21" t="str">
        <f>IF(N51="","",S51-T51)</f>
        <v/>
      </c>
      <c r="V51" s="33" t="str">
        <f>IF(O51="","",RANK(O51,$O$50:$O$53,0))</f>
        <v/>
      </c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10"/>
      <c r="AR51" s="10"/>
    </row>
    <row r="52" spans="1:45" ht="20.25" customHeight="1">
      <c r="A52" s="7" t="s">
        <v>142</v>
      </c>
      <c r="B52" s="218"/>
      <c r="C52" s="219"/>
      <c r="D52" s="220"/>
      <c r="E52" s="219"/>
      <c r="F52" s="219"/>
      <c r="G52" s="219"/>
      <c r="H52" s="260"/>
      <c r="I52" s="261"/>
      <c r="J52" s="262"/>
      <c r="K52" s="219"/>
      <c r="L52" s="219"/>
      <c r="M52" s="221"/>
      <c r="N52" s="7"/>
      <c r="O52" s="30" t="str">
        <f>IF(N52="","",P52*3+Q52*1)</f>
        <v/>
      </c>
      <c r="P52" s="31">
        <f>COUNTIF(B52:M52,"○")</f>
        <v>0</v>
      </c>
      <c r="Q52" s="31">
        <f>COUNTIF(B52:M52,"△")</f>
        <v>0</v>
      </c>
      <c r="R52" s="31">
        <f>COUNTIF(B52:M52,"●")</f>
        <v>0</v>
      </c>
      <c r="S52" s="31">
        <f>SUM(B52,E52,K52)</f>
        <v>0</v>
      </c>
      <c r="T52" s="31">
        <f>SUM(D52,G52,M52)</f>
        <v>0</v>
      </c>
      <c r="U52" s="21" t="str">
        <f>IF(N52="","",S52-T52)</f>
        <v/>
      </c>
      <c r="V52" s="33" t="str">
        <f>IF(O52="","",RANK(O52,$O$50:$O$53,0))</f>
        <v/>
      </c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2"/>
    </row>
    <row r="53" spans="1:45" ht="20.25" customHeight="1" thickBot="1">
      <c r="A53" s="43" t="s">
        <v>143</v>
      </c>
      <c r="B53" s="222"/>
      <c r="C53" s="223"/>
      <c r="D53" s="224"/>
      <c r="E53" s="223"/>
      <c r="F53" s="223"/>
      <c r="G53" s="223"/>
      <c r="H53" s="225"/>
      <c r="I53" s="223"/>
      <c r="J53" s="224"/>
      <c r="K53" s="263"/>
      <c r="L53" s="264"/>
      <c r="M53" s="265"/>
      <c r="N53" s="34"/>
      <c r="O53" s="35" t="str">
        <f>IF(N53="","",P53*3+Q53*1)</f>
        <v/>
      </c>
      <c r="P53" s="36">
        <f>COUNTIF(B53:M53,"○")</f>
        <v>0</v>
      </c>
      <c r="Q53" s="36">
        <f>COUNTIF(B53:M53,"△")</f>
        <v>0</v>
      </c>
      <c r="R53" s="36">
        <f>COUNTIF(B53:M53,"●")</f>
        <v>0</v>
      </c>
      <c r="S53" s="36">
        <f>SUM(B53,E53,H53)</f>
        <v>0</v>
      </c>
      <c r="T53" s="36">
        <f>SUM(D53,G53,J53)</f>
        <v>0</v>
      </c>
      <c r="U53" s="22" t="str">
        <f>IF(N53="","",S53-T53)</f>
        <v/>
      </c>
      <c r="V53" s="37" t="str">
        <f>IF(O53="","",RANK(O53,$O$50:$O$53,0))</f>
        <v/>
      </c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</row>
    <row r="54" spans="1:45" ht="20.25" customHeight="1">
      <c r="A54" s="46"/>
      <c r="K54" s="3"/>
      <c r="L54" s="3"/>
      <c r="M54" s="3"/>
      <c r="N54" s="46"/>
      <c r="O54" s="3"/>
      <c r="P54" s="3"/>
      <c r="Q54" s="3"/>
      <c r="R54" s="3"/>
      <c r="S54" s="3"/>
      <c r="T54" s="3"/>
      <c r="U54" s="3"/>
      <c r="V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</row>
    <row r="55" spans="1:45" ht="20.25" customHeight="1" thickBot="1">
      <c r="A55" s="47" t="s">
        <v>69</v>
      </c>
      <c r="K55" s="8"/>
      <c r="L55" s="8"/>
      <c r="M55" s="8"/>
      <c r="N55" s="2"/>
      <c r="O55" s="2"/>
      <c r="P55" s="2"/>
      <c r="Q55" s="2"/>
      <c r="R55" s="2"/>
      <c r="S55" s="2"/>
      <c r="T55" s="2"/>
      <c r="U55" s="2"/>
      <c r="V55" s="2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  <c r="AL55" s="8"/>
      <c r="AM55" s="8"/>
      <c r="AN55" s="8"/>
      <c r="AO55" s="8"/>
      <c r="AP55" s="8"/>
      <c r="AQ55" s="8"/>
      <c r="AR55" s="8"/>
      <c r="AS55" s="12"/>
    </row>
    <row r="56" spans="1:45" ht="20.25" customHeight="1" thickBot="1">
      <c r="A56" s="48" t="s">
        <v>58</v>
      </c>
      <c r="B56" s="269" t="str">
        <f>A57</f>
        <v>川口総合</v>
      </c>
      <c r="C56" s="270"/>
      <c r="D56" s="271"/>
      <c r="E56" s="272" t="str">
        <f>A58</f>
        <v>埼玉栄</v>
      </c>
      <c r="F56" s="270"/>
      <c r="G56" s="271"/>
      <c r="H56" s="272" t="str">
        <f>A59</f>
        <v>宮代</v>
      </c>
      <c r="I56" s="270"/>
      <c r="J56" s="271"/>
      <c r="K56" s="272" t="str">
        <f>A60</f>
        <v>淑徳与野</v>
      </c>
      <c r="L56" s="270"/>
      <c r="M56" s="273"/>
      <c r="N56" s="25" t="s">
        <v>45</v>
      </c>
      <c r="O56" s="26" t="s">
        <v>59</v>
      </c>
      <c r="P56" s="27" t="s">
        <v>60</v>
      </c>
      <c r="Q56" s="28" t="s">
        <v>61</v>
      </c>
      <c r="R56" s="6" t="s">
        <v>62</v>
      </c>
      <c r="S56" s="6" t="s">
        <v>63</v>
      </c>
      <c r="T56" s="6" t="s">
        <v>64</v>
      </c>
      <c r="U56" s="23" t="s">
        <v>65</v>
      </c>
      <c r="V56" s="29" t="s">
        <v>66</v>
      </c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20"/>
      <c r="AQ56" s="20"/>
      <c r="AR56" s="20"/>
      <c r="AS56" s="19"/>
    </row>
    <row r="57" spans="1:45" ht="20.25" customHeight="1">
      <c r="A57" s="254" t="s">
        <v>127</v>
      </c>
      <c r="B57" s="257"/>
      <c r="C57" s="258"/>
      <c r="D57" s="259"/>
      <c r="E57" s="209"/>
      <c r="F57" s="209"/>
      <c r="G57" s="209"/>
      <c r="H57" s="210"/>
      <c r="I57" s="209"/>
      <c r="J57" s="211"/>
      <c r="K57" s="209"/>
      <c r="L57" s="209"/>
      <c r="M57" s="212"/>
      <c r="N57" s="7"/>
      <c r="O57" s="30" t="str">
        <f>IF(N57="","",P57*3+Q57*1)</f>
        <v/>
      </c>
      <c r="P57" s="31">
        <f>COUNTIF(B57:M57,"○")</f>
        <v>0</v>
      </c>
      <c r="Q57" s="31">
        <f>COUNTIF(B57:M57,"△")</f>
        <v>0</v>
      </c>
      <c r="R57" s="31">
        <f>COUNTIF(B57:M57,"●")</f>
        <v>0</v>
      </c>
      <c r="S57" s="31">
        <f>SUM(E57,H57,K57)</f>
        <v>0</v>
      </c>
      <c r="T57" s="31">
        <f>SUM(G57,J57,M57)</f>
        <v>0</v>
      </c>
      <c r="U57" s="21" t="str">
        <f>IF(N57="","",S57-T57)</f>
        <v/>
      </c>
      <c r="V57" s="33" t="str">
        <f>IF(O57="","",RANK(O57,$O$57:$O$60,0))</f>
        <v/>
      </c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  <c r="AQ57" s="20"/>
      <c r="AR57" s="20"/>
      <c r="AS57" s="19"/>
    </row>
    <row r="58" spans="1:45" ht="20.25" customHeight="1">
      <c r="A58" s="254" t="s">
        <v>144</v>
      </c>
      <c r="B58" s="213"/>
      <c r="C58" s="214"/>
      <c r="D58" s="215"/>
      <c r="E58" s="260"/>
      <c r="F58" s="261"/>
      <c r="G58" s="262"/>
      <c r="H58" s="216"/>
      <c r="I58" s="214"/>
      <c r="J58" s="215"/>
      <c r="K58" s="214">
        <v>1</v>
      </c>
      <c r="L58" s="214" t="s">
        <v>148</v>
      </c>
      <c r="M58" s="217">
        <v>0</v>
      </c>
      <c r="N58" s="7">
        <v>1</v>
      </c>
      <c r="O58" s="30">
        <f>IF(N58="","",P58*3+Q58*1)</f>
        <v>3</v>
      </c>
      <c r="P58" s="31">
        <f>COUNTIF(B58:M58,"○")</f>
        <v>1</v>
      </c>
      <c r="Q58" s="31">
        <f>COUNTIF(B58:M58,"△")</f>
        <v>0</v>
      </c>
      <c r="R58" s="31">
        <f>COUNTIF(B58:M58,"●")</f>
        <v>0</v>
      </c>
      <c r="S58" s="31">
        <f>SUM(B58,H58,K58)</f>
        <v>1</v>
      </c>
      <c r="T58" s="31">
        <f>SUM(D58,J58,M58)</f>
        <v>0</v>
      </c>
      <c r="U58" s="21">
        <f>IF(N58="","",S58-T58)</f>
        <v>1</v>
      </c>
      <c r="V58" s="33">
        <f>IF(O58="","",RANK(O58,$O$57:$O$60,0))</f>
        <v>1</v>
      </c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19"/>
    </row>
    <row r="59" spans="1:45" ht="20.25" customHeight="1">
      <c r="A59" s="254" t="s">
        <v>97</v>
      </c>
      <c r="B59" s="218"/>
      <c r="C59" s="219"/>
      <c r="D59" s="220"/>
      <c r="E59" s="219"/>
      <c r="F59" s="219"/>
      <c r="G59" s="219"/>
      <c r="H59" s="260"/>
      <c r="I59" s="261"/>
      <c r="J59" s="262"/>
      <c r="K59" s="219"/>
      <c r="L59" s="219"/>
      <c r="M59" s="221"/>
      <c r="N59" s="7"/>
      <c r="O59" s="30" t="str">
        <f>IF(N59="","",P59*3+Q59*1)</f>
        <v/>
      </c>
      <c r="P59" s="31">
        <f>COUNTIF(B59:M59,"○")</f>
        <v>0</v>
      </c>
      <c r="Q59" s="31">
        <f>COUNTIF(B59:M59,"△")</f>
        <v>0</v>
      </c>
      <c r="R59" s="31">
        <f>COUNTIF(B59:M59,"●")</f>
        <v>0</v>
      </c>
      <c r="S59" s="31">
        <f>SUM(B59,E59,K59)</f>
        <v>0</v>
      </c>
      <c r="T59" s="31">
        <f>SUM(D59,G59,M59)</f>
        <v>0</v>
      </c>
      <c r="U59" s="21" t="str">
        <f>IF(N59="","",S59-T59)</f>
        <v/>
      </c>
      <c r="V59" s="33" t="str">
        <f>IF(O59="","",RANK(O59,$O$57:$O$60,0))</f>
        <v/>
      </c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  <c r="AP59" s="20"/>
      <c r="AQ59" s="20"/>
      <c r="AR59" s="20"/>
      <c r="AS59" s="19"/>
    </row>
    <row r="60" spans="1:45" ht="20.25" customHeight="1" thickBot="1">
      <c r="A60" s="255" t="s">
        <v>145</v>
      </c>
      <c r="B60" s="222"/>
      <c r="C60" s="223"/>
      <c r="D60" s="224"/>
      <c r="E60" s="223">
        <v>0</v>
      </c>
      <c r="F60" s="223" t="s">
        <v>149</v>
      </c>
      <c r="G60" s="223">
        <v>1</v>
      </c>
      <c r="H60" s="225"/>
      <c r="I60" s="223"/>
      <c r="J60" s="224"/>
      <c r="K60" s="263"/>
      <c r="L60" s="264"/>
      <c r="M60" s="265"/>
      <c r="N60" s="34">
        <v>1</v>
      </c>
      <c r="O60" s="35">
        <f>IF(N60="","",P60*3+Q60*1)</f>
        <v>0</v>
      </c>
      <c r="P60" s="36">
        <f>COUNTIF(B60:M60,"○")</f>
        <v>0</v>
      </c>
      <c r="Q60" s="36">
        <f>COUNTIF(B60:M60,"△")</f>
        <v>0</v>
      </c>
      <c r="R60" s="36">
        <f>COUNTIF(B60:M60,"●")</f>
        <v>1</v>
      </c>
      <c r="S60" s="36">
        <f>SUM(B60,E60,H60)</f>
        <v>0</v>
      </c>
      <c r="T60" s="36">
        <f>SUM(D60,G60,J60)</f>
        <v>1</v>
      </c>
      <c r="U60" s="22">
        <f>IF(N60="","",S60-T60)</f>
        <v>-1</v>
      </c>
      <c r="V60" s="37">
        <f>IF(O60="","",RANK(O60,$O$57:$O$60,0))</f>
        <v>2</v>
      </c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0"/>
      <c r="AK60" s="10"/>
      <c r="AL60" s="10"/>
      <c r="AM60" s="10"/>
      <c r="AN60" s="10"/>
      <c r="AO60" s="10"/>
      <c r="AP60" s="10"/>
      <c r="AQ60" s="10"/>
      <c r="AR60" s="10"/>
    </row>
  </sheetData>
  <mergeCells count="65">
    <mergeCell ref="A1:V1"/>
    <mergeCell ref="K14:M14"/>
    <mergeCell ref="B15:D15"/>
    <mergeCell ref="E16:G16"/>
    <mergeCell ref="K7:M10"/>
    <mergeCell ref="H17:J17"/>
    <mergeCell ref="K18:M18"/>
    <mergeCell ref="B7:D7"/>
    <mergeCell ref="E7:G7"/>
    <mergeCell ref="H7:J7"/>
    <mergeCell ref="B8:D8"/>
    <mergeCell ref="E9:G9"/>
    <mergeCell ref="H10:J10"/>
    <mergeCell ref="B14:D14"/>
    <mergeCell ref="E14:G14"/>
    <mergeCell ref="H14:J14"/>
    <mergeCell ref="B21:D21"/>
    <mergeCell ref="E21:G21"/>
    <mergeCell ref="H21:J21"/>
    <mergeCell ref="K21:M21"/>
    <mergeCell ref="B22:D22"/>
    <mergeCell ref="E23:G23"/>
    <mergeCell ref="H24:J24"/>
    <mergeCell ref="K25:M25"/>
    <mergeCell ref="B28:D28"/>
    <mergeCell ref="E28:G28"/>
    <mergeCell ref="H28:J28"/>
    <mergeCell ref="K28:M28"/>
    <mergeCell ref="B29:D29"/>
    <mergeCell ref="E30:G30"/>
    <mergeCell ref="H31:J31"/>
    <mergeCell ref="K32:M32"/>
    <mergeCell ref="B35:D35"/>
    <mergeCell ref="E35:G35"/>
    <mergeCell ref="H35:J35"/>
    <mergeCell ref="K35:M35"/>
    <mergeCell ref="B36:D36"/>
    <mergeCell ref="E37:G37"/>
    <mergeCell ref="H38:J38"/>
    <mergeCell ref="K39:M39"/>
    <mergeCell ref="B42:D42"/>
    <mergeCell ref="E42:G42"/>
    <mergeCell ref="H42:J42"/>
    <mergeCell ref="K42:M42"/>
    <mergeCell ref="K46:M46"/>
    <mergeCell ref="B49:D49"/>
    <mergeCell ref="E49:G49"/>
    <mergeCell ref="H49:J49"/>
    <mergeCell ref="K49:M49"/>
    <mergeCell ref="B57:D57"/>
    <mergeCell ref="E58:G58"/>
    <mergeCell ref="H59:J59"/>
    <mergeCell ref="K60:M60"/>
    <mergeCell ref="K11:M11"/>
    <mergeCell ref="B50:D50"/>
    <mergeCell ref="E51:G51"/>
    <mergeCell ref="H52:J52"/>
    <mergeCell ref="K53:M53"/>
    <mergeCell ref="B56:D56"/>
    <mergeCell ref="E56:G56"/>
    <mergeCell ref="H56:J56"/>
    <mergeCell ref="K56:M56"/>
    <mergeCell ref="B43:D43"/>
    <mergeCell ref="E44:G44"/>
    <mergeCell ref="H45:J45"/>
  </mergeCells>
  <phoneticPr fontId="1"/>
  <dataValidations count="1">
    <dataValidation imeMode="off" allowBlank="1" showInputMessage="1" showErrorMessage="1" sqref="N9:N11 U8:U11"/>
  </dataValidations>
  <pageMargins left="0.55118110236220474" right="0.39370078740157483" top="0.74803149606299213" bottom="0.39370078740157483" header="0.31496062992125984" footer="0.31496062992125984"/>
  <pageSetup paperSize="9" scale="70" fitToHeight="2" orientation="portrait" r:id="rId1"/>
  <rowBreaks count="1" manualBreakCount="1">
    <brk id="61" max="21" man="1"/>
  </rowBreaks>
  <drawing r:id="rId2"/>
  <legacyDrawing r:id="rId3"/>
  <oleObjects>
    <mc:AlternateContent xmlns:mc="http://schemas.openxmlformats.org/markup-compatibility/2006">
      <mc:Choice Requires="x14">
        <oleObject progId="ワークシート" shapeId="2050" r:id="rId4">
          <objectPr defaultSize="0" autoPict="0" r:id="rId5">
            <anchor moveWithCells="1">
              <from>
                <xdr:col>0</xdr:col>
                <xdr:colOff>104775</xdr:colOff>
                <xdr:row>62</xdr:row>
                <xdr:rowOff>57150</xdr:rowOff>
              </from>
              <to>
                <xdr:col>21</xdr:col>
                <xdr:colOff>285750</xdr:colOff>
                <xdr:row>77</xdr:row>
                <xdr:rowOff>47625</xdr:rowOff>
              </to>
            </anchor>
          </objectPr>
        </oleObject>
      </mc:Choice>
      <mc:Fallback>
        <oleObject progId="ワークシート" shapeId="2050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S204"/>
  <sheetViews>
    <sheetView topLeftCell="A118" zoomScale="80" zoomScaleNormal="80" workbookViewId="0">
      <selection activeCell="D98" sqref="D98"/>
    </sheetView>
  </sheetViews>
  <sheetFormatPr defaultRowHeight="13.5"/>
  <cols>
    <col min="1" max="1" width="13.75" customWidth="1"/>
    <col min="2" max="2" width="9.375" customWidth="1"/>
    <col min="3" max="3" width="4.875" customWidth="1"/>
    <col min="4" max="6" width="13.125" customWidth="1"/>
    <col min="7" max="7" width="14.125" customWidth="1"/>
    <col min="8" max="9" width="13.125" customWidth="1"/>
    <col min="10" max="10" width="15.375" bestFit="1" customWidth="1"/>
    <col min="11" max="45" width="2.625" customWidth="1"/>
  </cols>
  <sheetData>
    <row r="1" spans="1:10" ht="17.25">
      <c r="A1" s="386" t="s">
        <v>146</v>
      </c>
      <c r="B1" s="386"/>
      <c r="C1" s="386"/>
      <c r="D1" s="386"/>
      <c r="E1" s="386"/>
      <c r="F1" s="386"/>
      <c r="G1" s="386"/>
      <c r="H1" s="386"/>
      <c r="I1" s="386"/>
      <c r="J1" s="1"/>
    </row>
    <row r="2" spans="1:10" ht="21.75" customHeight="1" thickBot="1">
      <c r="A2" s="2"/>
      <c r="B2" s="2"/>
      <c r="C2" s="2"/>
      <c r="D2" s="2"/>
      <c r="E2" s="2"/>
      <c r="F2" s="2"/>
      <c r="G2" s="2"/>
      <c r="H2" s="2" t="s">
        <v>118</v>
      </c>
      <c r="I2" s="2"/>
      <c r="J2" s="1"/>
    </row>
    <row r="3" spans="1:10" ht="18" customHeight="1" thickBot="1">
      <c r="A3" s="9" t="s">
        <v>0</v>
      </c>
      <c r="B3" s="276" t="s">
        <v>1</v>
      </c>
      <c r="C3" s="387"/>
      <c r="D3" s="6" t="s">
        <v>2</v>
      </c>
      <c r="E3" s="6" t="s">
        <v>3</v>
      </c>
      <c r="F3" s="6" t="s">
        <v>4</v>
      </c>
      <c r="G3" s="5" t="s">
        <v>5</v>
      </c>
      <c r="H3" s="6" t="s">
        <v>6</v>
      </c>
      <c r="I3" s="11" t="s">
        <v>7</v>
      </c>
    </row>
    <row r="4" spans="1:10" ht="37.5" customHeight="1">
      <c r="A4" s="245" t="s">
        <v>122</v>
      </c>
      <c r="B4" s="388" t="s">
        <v>95</v>
      </c>
      <c r="C4" s="389"/>
      <c r="D4" s="246" t="s">
        <v>123</v>
      </c>
      <c r="E4" s="246" t="s">
        <v>124</v>
      </c>
      <c r="F4" s="246" t="s">
        <v>125</v>
      </c>
      <c r="G4" s="246" t="s">
        <v>98</v>
      </c>
      <c r="H4" s="246" t="s">
        <v>126</v>
      </c>
      <c r="I4" s="247" t="s">
        <v>127</v>
      </c>
    </row>
    <row r="5" spans="1:10" ht="42" customHeight="1">
      <c r="A5" s="245" t="s">
        <v>128</v>
      </c>
      <c r="B5" s="390" t="s">
        <v>130</v>
      </c>
      <c r="C5" s="391"/>
      <c r="D5" s="246" t="s">
        <v>133</v>
      </c>
      <c r="E5" s="246" t="s">
        <v>135</v>
      </c>
      <c r="F5" s="241" t="s">
        <v>137</v>
      </c>
      <c r="G5" s="246" t="s">
        <v>140</v>
      </c>
      <c r="H5" s="246" t="s">
        <v>141</v>
      </c>
      <c r="I5" s="247" t="s">
        <v>144</v>
      </c>
    </row>
    <row r="6" spans="1:10" ht="34.5" customHeight="1">
      <c r="A6" s="245" t="s">
        <v>129</v>
      </c>
      <c r="B6" s="390" t="s">
        <v>131</v>
      </c>
      <c r="C6" s="391"/>
      <c r="D6" s="248" t="s">
        <v>138</v>
      </c>
      <c r="E6" s="246" t="s">
        <v>96</v>
      </c>
      <c r="F6" s="246" t="s">
        <v>139</v>
      </c>
      <c r="G6" s="246" t="s">
        <v>92</v>
      </c>
      <c r="H6" s="246" t="s">
        <v>142</v>
      </c>
      <c r="I6" s="247" t="s">
        <v>97</v>
      </c>
    </row>
    <row r="7" spans="1:10" ht="34.5" customHeight="1" thickBot="1">
      <c r="A7" s="249"/>
      <c r="B7" s="392" t="s">
        <v>132</v>
      </c>
      <c r="C7" s="393"/>
      <c r="D7" s="250" t="s">
        <v>134</v>
      </c>
      <c r="E7" s="250" t="s">
        <v>136</v>
      </c>
      <c r="F7" s="250" t="s">
        <v>77</v>
      </c>
      <c r="G7" s="250" t="s">
        <v>80</v>
      </c>
      <c r="H7" s="250" t="s">
        <v>143</v>
      </c>
      <c r="I7" s="251" t="s">
        <v>145</v>
      </c>
    </row>
    <row r="8" spans="1:10" ht="12" customHeight="1">
      <c r="A8" s="2"/>
      <c r="B8" s="2"/>
      <c r="C8" s="2"/>
      <c r="D8" s="2"/>
      <c r="E8" s="2"/>
      <c r="F8" s="2"/>
      <c r="G8" s="2"/>
      <c r="H8" s="2"/>
      <c r="I8" s="2"/>
      <c r="J8" s="1"/>
    </row>
    <row r="9" spans="1:10" ht="20.25" customHeight="1">
      <c r="B9" s="8"/>
      <c r="C9" s="3"/>
      <c r="D9" s="3"/>
      <c r="E9" s="3"/>
      <c r="F9" s="3"/>
      <c r="G9" s="3"/>
      <c r="H9" s="128"/>
      <c r="I9" s="139" t="s">
        <v>119</v>
      </c>
    </row>
    <row r="10" spans="1:10" ht="20.25" customHeight="1">
      <c r="A10" s="24" t="s">
        <v>40</v>
      </c>
      <c r="B10" s="2"/>
      <c r="C10" s="2"/>
      <c r="D10" s="2"/>
      <c r="E10" s="2"/>
      <c r="F10" s="2"/>
      <c r="G10" s="2"/>
      <c r="H10" s="2"/>
      <c r="I10" s="2"/>
      <c r="J10" s="1"/>
    </row>
    <row r="11" spans="1:10" ht="20.25" customHeight="1">
      <c r="A11" s="24" t="s">
        <v>41</v>
      </c>
      <c r="B11" s="2"/>
      <c r="C11" s="2"/>
      <c r="D11" s="2"/>
      <c r="E11" s="2"/>
      <c r="F11" s="2"/>
      <c r="G11" s="2"/>
      <c r="H11" s="2"/>
      <c r="I11" s="2"/>
      <c r="J11" s="1"/>
    </row>
    <row r="12" spans="1:10" ht="20.25" customHeight="1" thickBot="1">
      <c r="A12" s="24" t="s">
        <v>42</v>
      </c>
      <c r="B12" s="2"/>
      <c r="C12" s="2"/>
      <c r="D12" s="2"/>
      <c r="E12" s="2"/>
      <c r="F12" s="2"/>
      <c r="G12" s="2"/>
      <c r="H12" s="2"/>
      <c r="I12" s="2"/>
      <c r="J12" s="1"/>
    </row>
    <row r="13" spans="1:10" ht="33.75" customHeight="1" thickBot="1">
      <c r="A13" s="51" t="s">
        <v>72</v>
      </c>
      <c r="B13" s="52" t="s">
        <v>73</v>
      </c>
      <c r="C13" s="53" t="s">
        <v>99</v>
      </c>
      <c r="D13" s="330" t="s">
        <v>74</v>
      </c>
      <c r="E13" s="293"/>
      <c r="F13" s="292" t="s">
        <v>75</v>
      </c>
      <c r="G13" s="293"/>
      <c r="H13" s="293"/>
      <c r="I13" s="51" t="s">
        <v>76</v>
      </c>
      <c r="J13" s="13"/>
    </row>
    <row r="14" spans="1:10" ht="33.75" customHeight="1">
      <c r="A14" s="331"/>
      <c r="B14" s="329"/>
      <c r="C14" s="54"/>
      <c r="D14" s="314"/>
      <c r="E14" s="332"/>
      <c r="F14" s="133"/>
      <c r="G14" s="120"/>
      <c r="H14" s="115"/>
      <c r="I14" s="129"/>
      <c r="J14" s="13"/>
    </row>
    <row r="15" spans="1:10" ht="33.75" customHeight="1">
      <c r="A15" s="327"/>
      <c r="B15" s="294"/>
      <c r="C15" s="57"/>
      <c r="D15" s="298"/>
      <c r="E15" s="333"/>
      <c r="F15" s="134"/>
      <c r="G15" s="121"/>
      <c r="H15" s="116"/>
      <c r="I15" s="130"/>
      <c r="J15" s="13"/>
    </row>
    <row r="16" spans="1:10" ht="33.75" customHeight="1" thickBot="1">
      <c r="A16" s="327"/>
      <c r="B16" s="303"/>
      <c r="C16" s="61"/>
      <c r="D16" s="304"/>
      <c r="E16" s="334"/>
      <c r="F16" s="62"/>
      <c r="G16" s="122"/>
      <c r="H16" s="135"/>
      <c r="I16" s="131"/>
      <c r="J16" s="13"/>
    </row>
    <row r="17" spans="1:10" ht="33.75" customHeight="1" thickTop="1">
      <c r="A17" s="327"/>
      <c r="B17" s="302"/>
      <c r="C17" s="64"/>
      <c r="D17" s="306"/>
      <c r="E17" s="335"/>
      <c r="F17" s="136"/>
      <c r="G17" s="123"/>
      <c r="H17" s="118"/>
      <c r="I17" s="132"/>
      <c r="J17" s="13"/>
    </row>
    <row r="18" spans="1:10" ht="33.75" customHeight="1">
      <c r="A18" s="327"/>
      <c r="B18" s="294"/>
      <c r="C18" s="57"/>
      <c r="D18" s="298"/>
      <c r="E18" s="333"/>
      <c r="F18" s="58"/>
      <c r="G18" s="121"/>
      <c r="H18" s="137"/>
      <c r="I18" s="130"/>
      <c r="J18" s="13"/>
    </row>
    <row r="19" spans="1:10" ht="33.75" customHeight="1" thickBot="1">
      <c r="A19" s="327"/>
      <c r="B19" s="303"/>
      <c r="C19" s="67"/>
      <c r="D19" s="336"/>
      <c r="E19" s="337"/>
      <c r="F19" s="60"/>
      <c r="G19" s="124"/>
      <c r="H19" s="135"/>
      <c r="I19" s="131"/>
    </row>
    <row r="20" spans="1:10" ht="33.75" customHeight="1" thickTop="1">
      <c r="A20" s="327"/>
      <c r="B20" s="294"/>
      <c r="C20" s="69"/>
      <c r="D20" s="296"/>
      <c r="E20" s="338"/>
      <c r="F20" s="138"/>
      <c r="G20" s="125"/>
      <c r="H20" s="118"/>
      <c r="I20" s="132"/>
    </row>
    <row r="21" spans="1:10" ht="33.75" customHeight="1">
      <c r="A21" s="327"/>
      <c r="B21" s="294"/>
      <c r="C21" s="69"/>
      <c r="D21" s="296"/>
      <c r="E21" s="338"/>
      <c r="F21" s="138"/>
      <c r="G21" s="125"/>
      <c r="H21" s="116"/>
      <c r="I21" s="130"/>
    </row>
    <row r="22" spans="1:10" ht="33.75" customHeight="1">
      <c r="A22" s="327"/>
      <c r="B22" s="294"/>
      <c r="C22" s="69"/>
      <c r="D22" s="296"/>
      <c r="E22" s="338"/>
      <c r="F22" s="138"/>
      <c r="G22" s="125"/>
      <c r="H22" s="116"/>
      <c r="I22" s="130"/>
    </row>
    <row r="23" spans="1:10" ht="33.75" customHeight="1" thickBot="1">
      <c r="A23" s="327"/>
      <c r="B23" s="294"/>
      <c r="C23" s="72"/>
      <c r="D23" s="296"/>
      <c r="E23" s="338"/>
      <c r="F23" s="70"/>
      <c r="G23" s="125"/>
      <c r="H23" s="142"/>
      <c r="I23" s="50"/>
    </row>
    <row r="24" spans="1:10" ht="33.75" customHeight="1">
      <c r="A24" s="321"/>
      <c r="B24" s="323"/>
      <c r="C24" s="54"/>
      <c r="D24" s="314"/>
      <c r="E24" s="315"/>
      <c r="F24" s="55"/>
      <c r="G24" s="120"/>
      <c r="H24" s="143"/>
      <c r="I24" s="129"/>
    </row>
    <row r="25" spans="1:10" ht="33.75" customHeight="1" thickBot="1">
      <c r="A25" s="322"/>
      <c r="B25" s="324"/>
      <c r="C25" s="86"/>
      <c r="D25" s="325"/>
      <c r="E25" s="326"/>
      <c r="F25" s="144"/>
      <c r="G25" s="140"/>
      <c r="H25" s="141"/>
      <c r="I25" s="114"/>
    </row>
    <row r="26" spans="1:10" ht="33.75" customHeight="1">
      <c r="A26" s="321"/>
      <c r="B26" s="329"/>
      <c r="C26" s="187"/>
      <c r="D26" s="314"/>
      <c r="E26" s="315"/>
      <c r="F26" s="180"/>
      <c r="G26" s="120"/>
      <c r="H26" s="115"/>
      <c r="I26" s="129"/>
    </row>
    <row r="27" spans="1:10" ht="33.75" customHeight="1">
      <c r="A27" s="327"/>
      <c r="B27" s="294"/>
      <c r="C27" s="57"/>
      <c r="D27" s="296"/>
      <c r="E27" s="297"/>
      <c r="F27" s="150"/>
      <c r="G27" s="125"/>
      <c r="H27" s="151"/>
      <c r="I27" s="130"/>
    </row>
    <row r="28" spans="1:10" ht="33.75" customHeight="1">
      <c r="A28" s="327"/>
      <c r="B28" s="294"/>
      <c r="C28" s="79"/>
      <c r="D28" s="296"/>
      <c r="E28" s="297"/>
      <c r="F28" s="185"/>
      <c r="G28" s="125"/>
      <c r="H28" s="116"/>
      <c r="I28" s="130"/>
    </row>
    <row r="29" spans="1:10" ht="33.75" customHeight="1" thickBot="1">
      <c r="A29" s="327"/>
      <c r="B29" s="294"/>
      <c r="C29" s="79"/>
      <c r="D29" s="290"/>
      <c r="E29" s="291"/>
      <c r="F29" s="182"/>
      <c r="G29" s="126"/>
      <c r="H29" s="117"/>
      <c r="I29" s="131"/>
    </row>
    <row r="30" spans="1:10" ht="33.75" customHeight="1" thickTop="1">
      <c r="A30" s="327"/>
      <c r="B30" s="302"/>
      <c r="C30" s="64"/>
      <c r="D30" s="306"/>
      <c r="E30" s="307"/>
      <c r="F30" s="183"/>
      <c r="G30" s="123"/>
      <c r="H30" s="118"/>
      <c r="I30" s="132"/>
    </row>
    <row r="31" spans="1:10" ht="33.75" customHeight="1">
      <c r="A31" s="327"/>
      <c r="B31" s="294"/>
      <c r="C31" s="79"/>
      <c r="D31" s="298"/>
      <c r="E31" s="299"/>
      <c r="F31" s="181"/>
      <c r="G31" s="121"/>
      <c r="H31" s="116"/>
      <c r="I31" s="130"/>
    </row>
    <row r="32" spans="1:10" ht="33.75" customHeight="1" thickBot="1">
      <c r="A32" s="327"/>
      <c r="B32" s="303"/>
      <c r="C32" s="61"/>
      <c r="D32" s="304"/>
      <c r="E32" s="305"/>
      <c r="F32" s="184"/>
      <c r="G32" s="122"/>
      <c r="H32" s="117"/>
      <c r="I32" s="131"/>
    </row>
    <row r="33" spans="1:9" ht="33.75" customHeight="1" thickTop="1">
      <c r="A33" s="327"/>
      <c r="B33" s="294"/>
      <c r="C33" s="69"/>
      <c r="D33" s="296"/>
      <c r="E33" s="297"/>
      <c r="F33" s="185"/>
      <c r="G33" s="125"/>
      <c r="H33" s="118"/>
      <c r="I33" s="132"/>
    </row>
    <row r="34" spans="1:9" ht="33.75" customHeight="1">
      <c r="A34" s="327"/>
      <c r="B34" s="294"/>
      <c r="C34" s="57"/>
      <c r="D34" s="298"/>
      <c r="E34" s="299"/>
      <c r="F34" s="58"/>
      <c r="G34" s="121"/>
      <c r="H34" s="137"/>
      <c r="I34" s="130"/>
    </row>
    <row r="35" spans="1:9" ht="33.75" customHeight="1">
      <c r="A35" s="327"/>
      <c r="B35" s="294"/>
      <c r="C35" s="79"/>
      <c r="D35" s="298"/>
      <c r="E35" s="299"/>
      <c r="F35" s="181"/>
      <c r="G35" s="121"/>
      <c r="H35" s="116"/>
      <c r="I35" s="130"/>
    </row>
    <row r="36" spans="1:9" ht="33.75" customHeight="1" thickBot="1">
      <c r="A36" s="328"/>
      <c r="B36" s="295"/>
      <c r="C36" s="83"/>
      <c r="D36" s="300"/>
      <c r="E36" s="301"/>
      <c r="F36" s="186"/>
      <c r="G36" s="127"/>
      <c r="H36" s="119"/>
      <c r="I36" s="50"/>
    </row>
    <row r="37" spans="1:9" ht="33.75" customHeight="1">
      <c r="A37" s="311"/>
      <c r="B37" s="316"/>
      <c r="C37" s="54"/>
      <c r="D37" s="314"/>
      <c r="E37" s="315"/>
      <c r="F37" s="193"/>
      <c r="G37" s="120"/>
      <c r="H37" s="169"/>
      <c r="I37" s="169"/>
    </row>
    <row r="38" spans="1:9" ht="33.75" customHeight="1">
      <c r="A38" s="312"/>
      <c r="B38" s="288"/>
      <c r="C38" s="57"/>
      <c r="D38" s="298"/>
      <c r="E38" s="299"/>
      <c r="F38" s="172"/>
      <c r="G38" s="121"/>
      <c r="H38" s="194"/>
      <c r="I38" s="170"/>
    </row>
    <row r="39" spans="1:9" ht="33.75" customHeight="1" thickBot="1">
      <c r="A39" s="312"/>
      <c r="B39" s="310"/>
      <c r="C39" s="79"/>
      <c r="D39" s="290"/>
      <c r="E39" s="291"/>
      <c r="F39" s="200"/>
      <c r="G39" s="126"/>
      <c r="H39" s="175"/>
      <c r="I39" s="175"/>
    </row>
    <row r="40" spans="1:9" ht="33.75" customHeight="1" thickTop="1">
      <c r="A40" s="312"/>
      <c r="B40" s="287"/>
      <c r="C40" s="64"/>
      <c r="D40" s="306"/>
      <c r="E40" s="307"/>
      <c r="F40" s="177"/>
      <c r="G40" s="123"/>
      <c r="H40" s="198"/>
      <c r="I40" s="178"/>
    </row>
    <row r="41" spans="1:9" ht="33.75" customHeight="1">
      <c r="A41" s="312"/>
      <c r="B41" s="288"/>
      <c r="C41" s="57"/>
      <c r="D41" s="298"/>
      <c r="E41" s="299"/>
      <c r="F41" s="195"/>
      <c r="G41" s="121"/>
      <c r="H41" s="170"/>
      <c r="I41" s="170"/>
    </row>
    <row r="42" spans="1:9" ht="33.75" customHeight="1" thickBot="1">
      <c r="A42" s="312"/>
      <c r="B42" s="308"/>
      <c r="C42" s="61"/>
      <c r="D42" s="304"/>
      <c r="E42" s="305"/>
      <c r="F42" s="199"/>
      <c r="G42" s="122"/>
      <c r="H42" s="179"/>
      <c r="I42" s="179"/>
    </row>
    <row r="43" spans="1:9" ht="33.75" customHeight="1" thickTop="1">
      <c r="A43" s="312"/>
      <c r="B43" s="309"/>
      <c r="C43" s="69"/>
      <c r="D43" s="296"/>
      <c r="E43" s="297"/>
      <c r="F43" s="192"/>
      <c r="G43" s="125"/>
      <c r="H43" s="176"/>
      <c r="I43" s="176"/>
    </row>
    <row r="44" spans="1:9" ht="33.75" customHeight="1">
      <c r="A44" s="312"/>
      <c r="B44" s="288"/>
      <c r="C44" s="57"/>
      <c r="D44" s="298"/>
      <c r="E44" s="299"/>
      <c r="F44" s="195"/>
      <c r="G44" s="121"/>
      <c r="H44" s="170"/>
      <c r="I44" s="170"/>
    </row>
    <row r="45" spans="1:9" ht="33.75" customHeight="1" thickBot="1">
      <c r="A45" s="312"/>
      <c r="B45" s="310"/>
      <c r="C45" s="79"/>
      <c r="D45" s="290"/>
      <c r="E45" s="291"/>
      <c r="F45" s="174"/>
      <c r="G45" s="126"/>
      <c r="H45" s="201"/>
      <c r="I45" s="175"/>
    </row>
    <row r="46" spans="1:9" ht="33.75" customHeight="1" thickTop="1">
      <c r="A46" s="312"/>
      <c r="B46" s="287"/>
      <c r="C46" s="64"/>
      <c r="D46" s="306"/>
      <c r="E46" s="307"/>
      <c r="F46" s="191"/>
      <c r="G46" s="123"/>
      <c r="H46" s="178"/>
      <c r="I46" s="178"/>
    </row>
    <row r="47" spans="1:9" ht="33.75" customHeight="1">
      <c r="A47" s="312"/>
      <c r="B47" s="288"/>
      <c r="C47" s="57"/>
      <c r="D47" s="298"/>
      <c r="E47" s="299"/>
      <c r="F47" s="197"/>
      <c r="G47" s="121"/>
      <c r="H47" s="196"/>
      <c r="I47" s="170"/>
    </row>
    <row r="48" spans="1:9" ht="33.75" customHeight="1" thickBot="1">
      <c r="A48" s="313"/>
      <c r="B48" s="289"/>
      <c r="C48" s="83"/>
      <c r="D48" s="300"/>
      <c r="E48" s="301"/>
      <c r="F48" s="173"/>
      <c r="G48" s="127"/>
      <c r="H48" s="202"/>
      <c r="I48" s="171"/>
    </row>
    <row r="49" spans="1:10" ht="33.75" customHeight="1">
      <c r="A49" s="317"/>
      <c r="B49" s="294"/>
      <c r="C49" s="69"/>
      <c r="D49" s="296"/>
      <c r="E49" s="297"/>
      <c r="F49" s="192"/>
      <c r="G49" s="125"/>
      <c r="H49" s="168"/>
      <c r="I49" s="113"/>
    </row>
    <row r="50" spans="1:10" ht="33.75" customHeight="1">
      <c r="A50" s="318"/>
      <c r="B50" s="294"/>
      <c r="C50" s="69"/>
      <c r="D50" s="298"/>
      <c r="E50" s="299"/>
      <c r="F50" s="197"/>
      <c r="G50" s="121"/>
      <c r="H50" s="151"/>
      <c r="I50" s="130"/>
    </row>
    <row r="51" spans="1:10" ht="33.75" customHeight="1">
      <c r="A51" s="318"/>
      <c r="B51" s="294"/>
      <c r="C51" s="69"/>
      <c r="D51" s="298"/>
      <c r="E51" s="299"/>
      <c r="F51" s="172"/>
      <c r="G51" s="121"/>
      <c r="H51" s="137"/>
      <c r="I51" s="130"/>
    </row>
    <row r="52" spans="1:10" ht="33.75" customHeight="1" thickBot="1">
      <c r="A52" s="318"/>
      <c r="B52" s="294"/>
      <c r="C52" s="72"/>
      <c r="D52" s="290"/>
      <c r="E52" s="291"/>
      <c r="F52" s="200"/>
      <c r="G52" s="126"/>
      <c r="H52" s="166"/>
      <c r="I52" s="167"/>
    </row>
    <row r="53" spans="1:10" ht="33.75" customHeight="1" thickTop="1">
      <c r="A53" s="318"/>
      <c r="B53" s="302"/>
      <c r="C53" s="64"/>
      <c r="D53" s="306"/>
      <c r="E53" s="307"/>
      <c r="F53" s="191"/>
      <c r="G53" s="123"/>
      <c r="H53" s="118"/>
      <c r="I53" s="132"/>
    </row>
    <row r="54" spans="1:10" ht="33.75" customHeight="1">
      <c r="A54" s="318"/>
      <c r="B54" s="294"/>
      <c r="C54" s="69"/>
      <c r="D54" s="298"/>
      <c r="E54" s="299"/>
      <c r="F54" s="195"/>
      <c r="G54" s="121"/>
      <c r="H54" s="116"/>
      <c r="I54" s="130"/>
    </row>
    <row r="55" spans="1:10" ht="33.75" customHeight="1" thickBot="1">
      <c r="A55" s="318"/>
      <c r="B55" s="303"/>
      <c r="C55" s="67"/>
      <c r="D55" s="304"/>
      <c r="E55" s="305"/>
      <c r="F55" s="199"/>
      <c r="G55" s="122"/>
      <c r="H55" s="117"/>
      <c r="I55" s="131"/>
    </row>
    <row r="56" spans="1:10" ht="33.75" customHeight="1" thickTop="1">
      <c r="A56" s="319"/>
      <c r="B56" s="294"/>
      <c r="C56" s="69"/>
      <c r="D56" s="296"/>
      <c r="E56" s="297"/>
      <c r="F56" s="189"/>
      <c r="G56" s="125"/>
      <c r="H56" s="168"/>
      <c r="I56" s="113"/>
    </row>
    <row r="57" spans="1:10" ht="33.75" customHeight="1">
      <c r="A57" s="319"/>
      <c r="B57" s="294"/>
      <c r="C57" s="69"/>
      <c r="D57" s="298"/>
      <c r="E57" s="299"/>
      <c r="F57" s="188"/>
      <c r="G57" s="121"/>
      <c r="H57" s="116"/>
      <c r="I57" s="130"/>
    </row>
    <row r="58" spans="1:10" ht="33.75" customHeight="1" thickBot="1">
      <c r="A58" s="320"/>
      <c r="B58" s="295"/>
      <c r="C58" s="86"/>
      <c r="D58" s="300"/>
      <c r="E58" s="301"/>
      <c r="F58" s="190"/>
      <c r="G58" s="127"/>
      <c r="H58" s="119"/>
      <c r="I58" s="50"/>
    </row>
    <row r="59" spans="1:10" ht="26.25" customHeight="1">
      <c r="A59" s="111"/>
      <c r="B59" s="112"/>
      <c r="C59" s="112"/>
      <c r="D59" s="112"/>
      <c r="E59" s="112"/>
      <c r="F59" s="112"/>
      <c r="G59" s="112"/>
      <c r="H59" s="112"/>
      <c r="I59" s="112"/>
    </row>
    <row r="60" spans="1:10" ht="16.5" customHeight="1">
      <c r="A60" s="111"/>
      <c r="B60" s="112"/>
      <c r="C60" s="112"/>
      <c r="D60" s="112"/>
      <c r="E60" s="112"/>
      <c r="F60" s="112"/>
      <c r="G60" s="112"/>
      <c r="H60" s="112"/>
      <c r="I60" s="112"/>
    </row>
    <row r="61" spans="1:10" ht="20.25" customHeight="1">
      <c r="A61" s="24" t="s">
        <v>40</v>
      </c>
      <c r="B61" s="2"/>
      <c r="C61" s="2"/>
      <c r="D61" s="2"/>
      <c r="E61" s="2"/>
      <c r="F61" s="2"/>
      <c r="G61" s="2"/>
      <c r="H61" s="2"/>
      <c r="I61" s="2"/>
      <c r="J61" s="1"/>
    </row>
    <row r="62" spans="1:10" ht="20.25" customHeight="1">
      <c r="A62" s="24" t="s">
        <v>41</v>
      </c>
      <c r="B62" s="2"/>
      <c r="C62" s="2"/>
      <c r="D62" s="2"/>
      <c r="E62" s="2"/>
      <c r="F62" s="2"/>
      <c r="G62" s="2"/>
      <c r="H62" s="2"/>
      <c r="I62" s="2"/>
      <c r="J62" s="1"/>
    </row>
    <row r="63" spans="1:10" ht="20.25" customHeight="1">
      <c r="A63" s="24" t="s">
        <v>42</v>
      </c>
      <c r="B63" s="2"/>
      <c r="C63" s="2"/>
      <c r="D63" s="2"/>
      <c r="E63" s="2"/>
      <c r="F63" s="2"/>
      <c r="G63" s="2"/>
      <c r="H63" s="2"/>
      <c r="I63" s="2"/>
      <c r="J63" s="1"/>
    </row>
    <row r="64" spans="1:10" ht="20.25" customHeight="1" thickBot="1">
      <c r="A64" s="47" t="s">
        <v>43</v>
      </c>
      <c r="B64" s="2"/>
      <c r="C64" s="2"/>
      <c r="D64" s="2"/>
      <c r="E64" s="2"/>
      <c r="F64" s="2"/>
      <c r="G64" s="2"/>
      <c r="H64" s="2"/>
      <c r="I64" s="2"/>
      <c r="J64" s="1"/>
    </row>
    <row r="65" spans="1:10" ht="20.25" customHeight="1" thickBot="1">
      <c r="A65" s="48" t="s">
        <v>44</v>
      </c>
      <c r="B65" s="25" t="s">
        <v>45</v>
      </c>
      <c r="C65" s="26" t="s">
        <v>46</v>
      </c>
      <c r="D65" s="27" t="s">
        <v>47</v>
      </c>
      <c r="E65" s="28" t="s">
        <v>48</v>
      </c>
      <c r="F65" s="6" t="s">
        <v>49</v>
      </c>
      <c r="G65" s="6" t="s">
        <v>50</v>
      </c>
      <c r="H65" s="6" t="s">
        <v>51</v>
      </c>
      <c r="I65" s="23" t="s">
        <v>52</v>
      </c>
      <c r="J65" s="29" t="s">
        <v>53</v>
      </c>
    </row>
    <row r="66" spans="1:10" ht="20.25" customHeight="1">
      <c r="A66" s="113" t="s">
        <v>122</v>
      </c>
      <c r="B66" s="7"/>
      <c r="C66" s="30" t="str">
        <f>IF(B66="","",D66*3+E66*1)</f>
        <v/>
      </c>
      <c r="D66" s="31"/>
      <c r="E66" s="31"/>
      <c r="F66" s="31"/>
      <c r="G66" s="31"/>
      <c r="H66" s="31"/>
      <c r="I66" s="31" t="str">
        <f>IF(B66="","",G66-H66)</f>
        <v/>
      </c>
      <c r="J66" s="32"/>
    </row>
    <row r="67" spans="1:10" ht="20.25" customHeight="1">
      <c r="A67" s="113" t="s">
        <v>128</v>
      </c>
      <c r="B67" s="7"/>
      <c r="C67" s="30" t="str">
        <f>IF(B67="","",D67*3+E67*1)</f>
        <v/>
      </c>
      <c r="D67" s="31"/>
      <c r="E67" s="31"/>
      <c r="F67" s="31"/>
      <c r="G67" s="31"/>
      <c r="H67" s="31"/>
      <c r="I67" s="21" t="str">
        <f>IF(B67="","",G67-H67)</f>
        <v/>
      </c>
      <c r="J67" s="33" t="str">
        <f>IF(C67="","",RANK(C67,$C$66:$C$68))</f>
        <v/>
      </c>
    </row>
    <row r="68" spans="1:10" ht="20.25" customHeight="1" thickBot="1">
      <c r="A68" s="114" t="s">
        <v>129</v>
      </c>
      <c r="B68" s="34"/>
      <c r="C68" s="35" t="str">
        <f>IF(B68="","",D68*3+E68*1)</f>
        <v/>
      </c>
      <c r="D68" s="36"/>
      <c r="E68" s="36"/>
      <c r="F68" s="36"/>
      <c r="G68" s="36"/>
      <c r="H68" s="36"/>
      <c r="I68" s="22" t="str">
        <f>IF(B68="","",G68-H68)</f>
        <v/>
      </c>
      <c r="J68" s="37" t="str">
        <f>IF(C68="","",RANK(C68,$C$66:$C$68))</f>
        <v/>
      </c>
    </row>
    <row r="69" spans="1:10" ht="20.25" customHeight="1">
      <c r="A69" s="14"/>
      <c r="B69" s="14"/>
      <c r="C69" s="3"/>
      <c r="D69" s="3"/>
      <c r="E69" s="3"/>
      <c r="F69" s="3"/>
      <c r="H69" s="3"/>
      <c r="I69" s="3"/>
      <c r="J69" s="3"/>
    </row>
    <row r="70" spans="1:10" ht="20.25" customHeight="1">
      <c r="A70" s="203"/>
      <c r="B70" s="2"/>
      <c r="C70" s="2"/>
      <c r="D70" s="2"/>
      <c r="E70" s="2"/>
      <c r="F70" s="2"/>
      <c r="G70" s="2"/>
      <c r="H70" s="2"/>
      <c r="I70" s="2"/>
      <c r="J70" s="2"/>
    </row>
    <row r="71" spans="1:10" ht="20.25" customHeight="1" thickBot="1">
      <c r="A71" s="47" t="s">
        <v>54</v>
      </c>
      <c r="B71" s="3"/>
      <c r="C71" s="2"/>
      <c r="D71" s="2"/>
      <c r="E71" s="2"/>
      <c r="F71" s="2"/>
      <c r="G71" s="2"/>
      <c r="H71" s="2"/>
      <c r="I71" s="2"/>
      <c r="J71" s="2"/>
    </row>
    <row r="72" spans="1:10" ht="20.25" customHeight="1" thickBot="1">
      <c r="A72" s="48" t="s">
        <v>44</v>
      </c>
      <c r="B72" s="25" t="s">
        <v>45</v>
      </c>
      <c r="C72" s="26" t="s">
        <v>46</v>
      </c>
      <c r="D72" s="27" t="s">
        <v>47</v>
      </c>
      <c r="E72" s="28" t="s">
        <v>48</v>
      </c>
      <c r="F72" s="6" t="s">
        <v>49</v>
      </c>
      <c r="G72" s="6" t="s">
        <v>50</v>
      </c>
      <c r="H72" s="6" t="s">
        <v>51</v>
      </c>
      <c r="I72" s="11" t="s">
        <v>52</v>
      </c>
      <c r="J72" s="29" t="s">
        <v>53</v>
      </c>
    </row>
    <row r="73" spans="1:10" ht="20.25" customHeight="1">
      <c r="A73" s="113" t="s">
        <v>25</v>
      </c>
      <c r="B73" s="7"/>
      <c r="C73" s="38" t="str">
        <f>IF(B73="","",D73*3+E73*1)</f>
        <v/>
      </c>
      <c r="D73" s="39"/>
      <c r="E73" s="40"/>
      <c r="F73" s="39"/>
      <c r="G73" s="39"/>
      <c r="H73" s="39"/>
      <c r="I73" s="41" t="str">
        <f>IF(B73="","",G73-H73)</f>
        <v/>
      </c>
      <c r="J73" s="32" t="str">
        <f>IF(C73="","",RANK(C73,$C$73:$C$76))</f>
        <v/>
      </c>
    </row>
    <row r="74" spans="1:10" ht="20.25" customHeight="1">
      <c r="A74" s="113" t="s">
        <v>20</v>
      </c>
      <c r="B74" s="7"/>
      <c r="C74" s="30" t="str">
        <f>IF(B74="","",D74*3+E74*1)</f>
        <v/>
      </c>
      <c r="D74" s="31"/>
      <c r="E74" s="31"/>
      <c r="F74" s="31"/>
      <c r="G74" s="31"/>
      <c r="H74" s="31"/>
      <c r="I74" s="42" t="str">
        <f>IF(B74="","",G74-H74)</f>
        <v/>
      </c>
      <c r="J74" s="33" t="str">
        <f>IF(C74="","",RANK(C74,$C$73:$C$76))</f>
        <v/>
      </c>
    </row>
    <row r="75" spans="1:10" ht="20.25" customHeight="1">
      <c r="A75" s="113" t="s">
        <v>26</v>
      </c>
      <c r="B75" s="7"/>
      <c r="C75" s="30" t="str">
        <f>IF(B75="","",D75*3+E75*1)</f>
        <v/>
      </c>
      <c r="D75" s="31"/>
      <c r="E75" s="31"/>
      <c r="F75" s="31"/>
      <c r="G75" s="31"/>
      <c r="H75" s="31"/>
      <c r="I75" s="42" t="str">
        <f>IF(B75="","",G75-H75)</f>
        <v/>
      </c>
      <c r="J75" s="33"/>
    </row>
    <row r="76" spans="1:10" ht="20.25" customHeight="1" thickBot="1">
      <c r="A76" s="114" t="s">
        <v>28</v>
      </c>
      <c r="B76" s="43"/>
      <c r="C76" s="35" t="str">
        <f>IF(B76="","",D76*3+E76*1)</f>
        <v/>
      </c>
      <c r="D76" s="36"/>
      <c r="E76" s="36"/>
      <c r="F76" s="36"/>
      <c r="G76" s="36"/>
      <c r="H76" s="36"/>
      <c r="I76" s="44" t="str">
        <f>IF(B76="","",G76-H76)</f>
        <v/>
      </c>
      <c r="J76" s="37"/>
    </row>
    <row r="77" spans="1:10" ht="20.25" customHeight="1">
      <c r="A77" s="2"/>
      <c r="B77" s="2"/>
      <c r="C77" s="2"/>
      <c r="D77" s="2"/>
      <c r="E77" s="2"/>
      <c r="F77" s="2"/>
      <c r="G77" s="2"/>
      <c r="H77" s="2"/>
      <c r="I77" s="2"/>
      <c r="J77" s="2"/>
    </row>
    <row r="78" spans="1:10" ht="20.25" customHeight="1" thickBot="1">
      <c r="A78" s="47" t="s">
        <v>55</v>
      </c>
      <c r="B78" s="3"/>
      <c r="C78" s="2"/>
      <c r="D78" s="2"/>
      <c r="E78" s="2"/>
      <c r="F78" s="2"/>
      <c r="G78" s="2"/>
      <c r="H78" s="2"/>
      <c r="I78" s="2"/>
      <c r="J78" s="2"/>
    </row>
    <row r="79" spans="1:10" ht="20.25" customHeight="1" thickBot="1">
      <c r="A79" s="48" t="s">
        <v>44</v>
      </c>
      <c r="B79" s="25" t="s">
        <v>45</v>
      </c>
      <c r="C79" s="26" t="s">
        <v>46</v>
      </c>
      <c r="D79" s="27" t="s">
        <v>47</v>
      </c>
      <c r="E79" s="28" t="s">
        <v>48</v>
      </c>
      <c r="F79" s="6" t="s">
        <v>49</v>
      </c>
      <c r="G79" s="6" t="s">
        <v>50</v>
      </c>
      <c r="H79" s="6" t="s">
        <v>51</v>
      </c>
      <c r="I79" s="11" t="s">
        <v>52</v>
      </c>
      <c r="J79" s="29" t="s">
        <v>53</v>
      </c>
    </row>
    <row r="80" spans="1:10" ht="20.25" customHeight="1">
      <c r="A80" s="4" t="s">
        <v>123</v>
      </c>
      <c r="B80" s="7"/>
      <c r="C80" s="38" t="str">
        <f>IF(B80="","",D80*3+E80*1)</f>
        <v/>
      </c>
      <c r="D80" s="39"/>
      <c r="E80" s="40"/>
      <c r="F80" s="39"/>
      <c r="G80" s="39"/>
      <c r="H80" s="39"/>
      <c r="I80" s="41" t="str">
        <f>IF(B80="","",G80-H80)</f>
        <v/>
      </c>
      <c r="J80" s="32" t="str">
        <f>IF(C80="","",RANK(C80,$C$73:$C$76))</f>
        <v/>
      </c>
    </row>
    <row r="81" spans="1:10" ht="20.25" customHeight="1">
      <c r="A81" s="4" t="s">
        <v>133</v>
      </c>
      <c r="B81" s="7"/>
      <c r="C81" s="38" t="str">
        <f>IF(B81="","",D81*3+E81*1)</f>
        <v/>
      </c>
      <c r="D81" s="39"/>
      <c r="E81" s="40"/>
      <c r="F81" s="39"/>
      <c r="G81" s="39"/>
      <c r="H81" s="39"/>
      <c r="I81" s="42" t="str">
        <f>IF(B81="","",G81-H81)</f>
        <v/>
      </c>
      <c r="J81" s="32" t="str">
        <f>IF(C81="","",RANK(C81,$C$73:$C$76))</f>
        <v/>
      </c>
    </row>
    <row r="82" spans="1:10" ht="24">
      <c r="A82" s="242" t="s">
        <v>138</v>
      </c>
      <c r="B82" s="7"/>
      <c r="C82" s="30" t="str">
        <f>IF(B82="","",D82*3+E82*1)</f>
        <v/>
      </c>
      <c r="D82" s="45"/>
      <c r="E82" s="31"/>
      <c r="F82" s="31"/>
      <c r="G82" s="31"/>
      <c r="H82" s="31"/>
      <c r="I82" s="42" t="str">
        <f>IF(B82="","",G82-H82)</f>
        <v/>
      </c>
      <c r="J82" s="33"/>
    </row>
    <row r="83" spans="1:10" ht="20.25" customHeight="1" thickBot="1">
      <c r="A83" s="16" t="s">
        <v>134</v>
      </c>
      <c r="B83" s="43"/>
      <c r="C83" s="35" t="str">
        <f>IF(B83="","",D83*3+E83*1)</f>
        <v/>
      </c>
      <c r="D83" s="36"/>
      <c r="E83" s="36"/>
      <c r="F83" s="36"/>
      <c r="G83" s="36"/>
      <c r="H83" s="36"/>
      <c r="I83" s="44" t="str">
        <f>IF(B83="","",G83-H83)</f>
        <v/>
      </c>
      <c r="J83" s="37"/>
    </row>
    <row r="84" spans="1:10" ht="20.25" customHeight="1">
      <c r="A84" s="2"/>
      <c r="B84" s="2"/>
      <c r="C84" s="2"/>
      <c r="D84" s="2"/>
      <c r="E84" s="2"/>
      <c r="F84" s="2"/>
      <c r="G84" s="2"/>
      <c r="H84" s="2"/>
      <c r="I84" s="2"/>
      <c r="J84" s="2"/>
    </row>
    <row r="85" spans="1:10" ht="20.25" customHeight="1" thickBot="1">
      <c r="A85" s="47" t="s">
        <v>56</v>
      </c>
      <c r="B85" s="2"/>
      <c r="C85" s="2"/>
      <c r="D85" s="2"/>
      <c r="E85" s="2"/>
      <c r="F85" s="2"/>
      <c r="G85" s="2"/>
      <c r="H85" s="2"/>
      <c r="I85" s="2"/>
      <c r="J85" s="2"/>
    </row>
    <row r="86" spans="1:10" ht="20.25" customHeight="1" thickBot="1">
      <c r="A86" s="48" t="s">
        <v>44</v>
      </c>
      <c r="B86" s="25" t="s">
        <v>45</v>
      </c>
      <c r="C86" s="26" t="s">
        <v>46</v>
      </c>
      <c r="D86" s="27" t="s">
        <v>47</v>
      </c>
      <c r="E86" s="28" t="s">
        <v>48</v>
      </c>
      <c r="F86" s="6" t="s">
        <v>49</v>
      </c>
      <c r="G86" s="6" t="s">
        <v>50</v>
      </c>
      <c r="H86" s="6" t="s">
        <v>51</v>
      </c>
      <c r="I86" s="23" t="s">
        <v>52</v>
      </c>
      <c r="J86" s="29" t="s">
        <v>53</v>
      </c>
    </row>
    <row r="87" spans="1:10" ht="20.25" customHeight="1">
      <c r="A87" s="4" t="s">
        <v>124</v>
      </c>
      <c r="B87" s="7"/>
      <c r="C87" s="30" t="str">
        <f>IF(B87="","",D87*3+E87*1)</f>
        <v/>
      </c>
      <c r="D87" s="31"/>
      <c r="E87" s="31"/>
      <c r="F87" s="31"/>
      <c r="G87" s="31"/>
      <c r="H87" s="31"/>
      <c r="I87" s="21" t="str">
        <f>IF(B87="","",G87-H87)</f>
        <v/>
      </c>
      <c r="J87" s="33" t="str">
        <f>IF(C87="","",RANK(C87,$C$73:$C$76))</f>
        <v/>
      </c>
    </row>
    <row r="88" spans="1:10" ht="20.25" customHeight="1">
      <c r="A88" s="4" t="s">
        <v>135</v>
      </c>
      <c r="B88" s="7"/>
      <c r="C88" s="30" t="str">
        <f>IF(B88="","",D88*3+E88*1)</f>
        <v/>
      </c>
      <c r="D88" s="31"/>
      <c r="E88" s="31"/>
      <c r="F88" s="31"/>
      <c r="G88" s="31"/>
      <c r="H88" s="31"/>
      <c r="I88" s="21" t="str">
        <f>IF(B88="","",G88-H88)</f>
        <v/>
      </c>
      <c r="J88" s="33" t="str">
        <f>IF(C88="","",RANK(C88,$C$73:$C$76))</f>
        <v/>
      </c>
    </row>
    <row r="89" spans="1:10" ht="20.25" customHeight="1">
      <c r="A89" s="4" t="s">
        <v>96</v>
      </c>
      <c r="B89" s="7"/>
      <c r="C89" s="30" t="str">
        <f>IF(B89="","",D89*3+E89*1)</f>
        <v/>
      </c>
      <c r="D89" s="31"/>
      <c r="E89" s="31"/>
      <c r="F89" s="31"/>
      <c r="G89" s="31"/>
      <c r="H89" s="31"/>
      <c r="I89" s="21" t="str">
        <f>IF(B89="","",G89-H89)</f>
        <v/>
      </c>
      <c r="J89" s="33"/>
    </row>
    <row r="90" spans="1:10" ht="20.25" customHeight="1" thickBot="1">
      <c r="A90" s="16" t="s">
        <v>136</v>
      </c>
      <c r="B90" s="34"/>
      <c r="C90" s="35" t="str">
        <f>IF(B90="","",D90*3+E90*1)</f>
        <v/>
      </c>
      <c r="D90" s="36"/>
      <c r="E90" s="36"/>
      <c r="F90" s="36"/>
      <c r="G90" s="36"/>
      <c r="H90" s="36"/>
      <c r="I90" s="22" t="str">
        <f>IF(B90="","",G90-H90)</f>
        <v/>
      </c>
      <c r="J90" s="37"/>
    </row>
    <row r="91" spans="1:10" ht="20.25" customHeight="1">
      <c r="A91" s="46"/>
      <c r="B91" s="46"/>
      <c r="C91" s="3"/>
      <c r="D91" s="3"/>
      <c r="E91" s="3"/>
      <c r="F91" s="3"/>
      <c r="G91" s="3"/>
      <c r="H91" s="3"/>
      <c r="I91" s="3"/>
      <c r="J91" s="3"/>
    </row>
    <row r="92" spans="1:10" ht="20.25" customHeight="1" thickBot="1">
      <c r="A92" s="47" t="s">
        <v>57</v>
      </c>
      <c r="B92" s="2"/>
      <c r="C92" s="2"/>
      <c r="D92" s="2"/>
      <c r="E92" s="2"/>
      <c r="F92" s="2"/>
      <c r="G92" s="2"/>
      <c r="H92" s="2"/>
      <c r="I92" s="2"/>
      <c r="J92" s="2"/>
    </row>
    <row r="93" spans="1:10" ht="20.25" customHeight="1" thickBot="1">
      <c r="A93" s="48" t="s">
        <v>71</v>
      </c>
      <c r="B93" s="25" t="s">
        <v>45</v>
      </c>
      <c r="C93" s="26" t="s">
        <v>59</v>
      </c>
      <c r="D93" s="27" t="s">
        <v>60</v>
      </c>
      <c r="E93" s="28" t="s">
        <v>61</v>
      </c>
      <c r="F93" s="6" t="s">
        <v>62</v>
      </c>
      <c r="G93" s="6" t="s">
        <v>63</v>
      </c>
      <c r="H93" s="6" t="s">
        <v>64</v>
      </c>
      <c r="I93" s="23" t="s">
        <v>65</v>
      </c>
      <c r="J93" s="29" t="s">
        <v>66</v>
      </c>
    </row>
    <row r="94" spans="1:10" ht="24" customHeight="1">
      <c r="A94" s="4" t="s">
        <v>125</v>
      </c>
      <c r="B94" s="7"/>
      <c r="C94" s="30" t="str">
        <f>IF(B94="","",D94*3+E94*1)</f>
        <v/>
      </c>
      <c r="D94" s="31"/>
      <c r="E94" s="31"/>
      <c r="F94" s="31"/>
      <c r="G94" s="31"/>
      <c r="H94" s="31"/>
      <c r="I94" s="21" t="str">
        <f>IF(B94="","",G94-H94)</f>
        <v/>
      </c>
      <c r="J94" s="33" t="str">
        <f>IF(C94="","",RANK(C94,$C$73:$C$76))</f>
        <v/>
      </c>
    </row>
    <row r="95" spans="1:10" ht="33.75">
      <c r="A95" s="243" t="s">
        <v>137</v>
      </c>
      <c r="B95" s="7"/>
      <c r="C95" s="30" t="str">
        <f>IF(B95="","",D95*3+E95*1)</f>
        <v/>
      </c>
      <c r="D95" s="31"/>
      <c r="E95" s="31"/>
      <c r="F95" s="31"/>
      <c r="G95" s="31"/>
      <c r="H95" s="31"/>
      <c r="I95" s="21" t="str">
        <f>IF(B95="","",G95-H95)</f>
        <v/>
      </c>
      <c r="J95" s="33" t="str">
        <f>IF(C95="","",RANK(C95,$C$73:$C$76))</f>
        <v/>
      </c>
    </row>
    <row r="96" spans="1:10" ht="24" customHeight="1">
      <c r="A96" s="4" t="s">
        <v>139</v>
      </c>
      <c r="B96" s="7"/>
      <c r="C96" s="30" t="str">
        <f>IF(B96="","",D96*3+E96*1)</f>
        <v/>
      </c>
      <c r="D96" s="31"/>
      <c r="E96" s="31"/>
      <c r="F96" s="31"/>
      <c r="G96" s="31"/>
      <c r="H96" s="31"/>
      <c r="I96" s="21" t="str">
        <f>IF(B96="","",G96-H96)</f>
        <v/>
      </c>
      <c r="J96" s="33"/>
    </row>
    <row r="97" spans="1:45" ht="24" customHeight="1" thickBot="1">
      <c r="A97" s="16" t="s">
        <v>77</v>
      </c>
      <c r="B97" s="34"/>
      <c r="C97" s="35" t="str">
        <f>IF(B97="","",D97*3+E97*1)</f>
        <v/>
      </c>
      <c r="D97" s="36"/>
      <c r="E97" s="36"/>
      <c r="F97" s="36"/>
      <c r="G97" s="36"/>
      <c r="H97" s="36"/>
      <c r="I97" s="22" t="str">
        <f>IF(B97="","",G97-H97)</f>
        <v/>
      </c>
      <c r="J97" s="37"/>
    </row>
    <row r="98" spans="1:45" ht="20.25" customHeight="1">
      <c r="A98" s="46"/>
      <c r="B98" s="46"/>
      <c r="C98" s="3"/>
      <c r="D98" s="3"/>
      <c r="E98" s="3"/>
      <c r="F98" s="3"/>
      <c r="G98" s="3"/>
      <c r="H98" s="3"/>
      <c r="I98" s="3"/>
      <c r="J98" s="3"/>
    </row>
    <row r="99" spans="1:45" ht="20.25" customHeight="1" thickBot="1">
      <c r="A99" s="47" t="s">
        <v>67</v>
      </c>
      <c r="B99" s="2"/>
      <c r="C99" s="2"/>
      <c r="D99" s="2"/>
      <c r="E99" s="2"/>
      <c r="F99" s="2"/>
      <c r="G99" s="2"/>
      <c r="H99" s="2"/>
      <c r="I99" s="2"/>
      <c r="J99" s="2"/>
    </row>
    <row r="100" spans="1:45" ht="20.25" customHeight="1" thickBot="1">
      <c r="A100" s="48" t="s">
        <v>58</v>
      </c>
      <c r="B100" s="25" t="s">
        <v>45</v>
      </c>
      <c r="C100" s="26" t="s">
        <v>59</v>
      </c>
      <c r="D100" s="27" t="s">
        <v>60</v>
      </c>
      <c r="E100" s="28" t="s">
        <v>61</v>
      </c>
      <c r="F100" s="6" t="s">
        <v>62</v>
      </c>
      <c r="G100" s="6" t="s">
        <v>63</v>
      </c>
      <c r="H100" s="6" t="s">
        <v>64</v>
      </c>
      <c r="I100" s="23" t="s">
        <v>65</v>
      </c>
      <c r="J100" s="29" t="s">
        <v>66</v>
      </c>
    </row>
    <row r="101" spans="1:45" ht="20.25" customHeight="1">
      <c r="A101" s="4" t="s">
        <v>98</v>
      </c>
      <c r="B101" s="7"/>
      <c r="C101" s="30" t="str">
        <f>IF(B101="","",D101*3+E101*1)</f>
        <v/>
      </c>
      <c r="D101" s="31"/>
      <c r="E101" s="31"/>
      <c r="F101" s="31"/>
      <c r="G101" s="31"/>
      <c r="H101" s="31"/>
      <c r="I101" s="21" t="str">
        <f>IF(B101="","",G101-H101)</f>
        <v/>
      </c>
      <c r="J101" s="33" t="str">
        <f>IF(C101="","",RANK(C101,$C$73:$C$76))</f>
        <v/>
      </c>
    </row>
    <row r="102" spans="1:45" ht="20.25" customHeight="1">
      <c r="A102" s="4" t="s">
        <v>140</v>
      </c>
      <c r="B102" s="7"/>
      <c r="C102" s="30" t="str">
        <f>IF(B102="","",D102*3+E102*1)</f>
        <v/>
      </c>
      <c r="D102" s="31"/>
      <c r="E102" s="31"/>
      <c r="F102" s="31"/>
      <c r="G102" s="31"/>
      <c r="H102" s="31"/>
      <c r="I102" s="21" t="str">
        <f>IF(B102="","",G102-H102)</f>
        <v/>
      </c>
      <c r="J102" s="33" t="str">
        <f>IF(C102="","",RANK(C102,$C$73:$C$76))</f>
        <v/>
      </c>
    </row>
    <row r="103" spans="1:45" ht="20.25" customHeight="1">
      <c r="A103" s="4" t="s">
        <v>92</v>
      </c>
      <c r="B103" s="7"/>
      <c r="C103" s="30" t="str">
        <f>IF(B103="","",D103*3+E103*1)</f>
        <v/>
      </c>
      <c r="D103" s="31"/>
      <c r="E103" s="31"/>
      <c r="F103" s="31"/>
      <c r="G103" s="31"/>
      <c r="H103" s="31"/>
      <c r="I103" s="21" t="str">
        <f>IF(B103="","",G103-H103)</f>
        <v/>
      </c>
      <c r="J103" s="33"/>
    </row>
    <row r="104" spans="1:45" ht="20.25" customHeight="1" thickBot="1">
      <c r="A104" s="16" t="s">
        <v>80</v>
      </c>
      <c r="B104" s="34"/>
      <c r="C104" s="35" t="str">
        <f>IF(B104="","",D104*3+E104*1)</f>
        <v/>
      </c>
      <c r="D104" s="36"/>
      <c r="E104" s="36"/>
      <c r="F104" s="36"/>
      <c r="G104" s="36"/>
      <c r="H104" s="36"/>
      <c r="I104" s="22" t="str">
        <f>IF(B104="","",G104-H104)</f>
        <v/>
      </c>
      <c r="J104" s="37"/>
    </row>
    <row r="105" spans="1:45" ht="25.5" customHeight="1">
      <c r="A105" s="46"/>
      <c r="B105" s="46"/>
      <c r="C105" s="3"/>
      <c r="D105" s="3"/>
      <c r="E105" s="3"/>
      <c r="F105" s="3"/>
      <c r="G105" s="3"/>
      <c r="H105" s="3"/>
      <c r="I105" s="3"/>
      <c r="J105" s="3"/>
    </row>
    <row r="106" spans="1:45" ht="21.75" customHeight="1" thickBot="1">
      <c r="A106" s="47" t="s">
        <v>68</v>
      </c>
      <c r="B106" s="2"/>
      <c r="C106" s="2"/>
      <c r="D106" s="2"/>
      <c r="E106" s="2"/>
      <c r="F106" s="2"/>
      <c r="G106" s="2"/>
      <c r="H106" s="2"/>
      <c r="I106" s="2"/>
      <c r="J106" s="2"/>
    </row>
    <row r="107" spans="1:45" ht="20.25" customHeight="1" thickBot="1">
      <c r="A107" s="49" t="s">
        <v>70</v>
      </c>
      <c r="B107" s="25" t="s">
        <v>45</v>
      </c>
      <c r="C107" s="26" t="s">
        <v>59</v>
      </c>
      <c r="D107" s="27" t="s">
        <v>60</v>
      </c>
      <c r="E107" s="28" t="s">
        <v>61</v>
      </c>
      <c r="F107" s="6" t="s">
        <v>62</v>
      </c>
      <c r="G107" s="6" t="s">
        <v>63</v>
      </c>
      <c r="H107" s="6" t="s">
        <v>64</v>
      </c>
      <c r="I107" s="23" t="s">
        <v>65</v>
      </c>
      <c r="J107" s="29" t="s">
        <v>66</v>
      </c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0"/>
      <c r="AJ107" s="10"/>
      <c r="AK107" s="10"/>
      <c r="AL107" s="10"/>
      <c r="AM107" s="10"/>
      <c r="AN107" s="10"/>
      <c r="AO107" s="10"/>
      <c r="AP107" s="10"/>
      <c r="AQ107" s="10"/>
      <c r="AR107" s="10"/>
    </row>
    <row r="108" spans="1:45" ht="20.25" customHeight="1">
      <c r="A108" s="4" t="s">
        <v>126</v>
      </c>
      <c r="B108" s="7"/>
      <c r="C108" s="30" t="str">
        <f>IF(B108="","",D108*3+E108*1)</f>
        <v/>
      </c>
      <c r="D108" s="31"/>
      <c r="E108" s="31"/>
      <c r="F108" s="31"/>
      <c r="G108" s="31"/>
      <c r="H108" s="31"/>
      <c r="I108" s="21" t="str">
        <f>IF(B108="","",G108-H108)</f>
        <v/>
      </c>
      <c r="J108" s="33" t="str">
        <f>IF(C108="","",RANK(C108,$C$73:$C$76))</f>
        <v/>
      </c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0"/>
      <c r="AJ108" s="10"/>
      <c r="AK108" s="10"/>
      <c r="AL108" s="10"/>
      <c r="AM108" s="10"/>
      <c r="AN108" s="10"/>
      <c r="AO108" s="10"/>
      <c r="AP108" s="10"/>
      <c r="AQ108" s="10"/>
      <c r="AR108" s="10"/>
    </row>
    <row r="109" spans="1:45" ht="20.25" customHeight="1">
      <c r="A109" s="4" t="s">
        <v>141</v>
      </c>
      <c r="B109" s="7"/>
      <c r="C109" s="30" t="str">
        <f>IF(B109="","",D109*3+E109*1)</f>
        <v/>
      </c>
      <c r="D109" s="31"/>
      <c r="E109" s="31"/>
      <c r="F109" s="31"/>
      <c r="G109" s="31"/>
      <c r="H109" s="31"/>
      <c r="I109" s="21" t="str">
        <f>IF(B109="","",G109-H109)</f>
        <v/>
      </c>
      <c r="J109" s="33" t="str">
        <f>IF(C109="","",RANK(C109,$C$73:$C$76))</f>
        <v/>
      </c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0"/>
      <c r="AJ109" s="10"/>
      <c r="AK109" s="10"/>
      <c r="AL109" s="10"/>
      <c r="AM109" s="10"/>
      <c r="AN109" s="10"/>
      <c r="AO109" s="10"/>
      <c r="AP109" s="10"/>
      <c r="AQ109" s="10"/>
      <c r="AR109" s="10"/>
    </row>
    <row r="110" spans="1:45" ht="20.25" customHeight="1">
      <c r="A110" s="4" t="s">
        <v>142</v>
      </c>
      <c r="B110" s="7"/>
      <c r="C110" s="30" t="str">
        <f>IF(B110="","",D110*3+E110*1)</f>
        <v/>
      </c>
      <c r="D110" s="31"/>
      <c r="E110" s="31"/>
      <c r="F110" s="31"/>
      <c r="G110" s="31"/>
      <c r="H110" s="31"/>
      <c r="I110" s="21" t="str">
        <f>IF(B110="","",G110-H110)</f>
        <v/>
      </c>
      <c r="J110" s="3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2"/>
    </row>
    <row r="111" spans="1:45" ht="20.25" customHeight="1" thickBot="1">
      <c r="A111" s="16" t="s">
        <v>143</v>
      </c>
      <c r="B111" s="34"/>
      <c r="C111" s="35" t="str">
        <f>IF(B111="","",D111*3+E111*1)</f>
        <v/>
      </c>
      <c r="D111" s="36"/>
      <c r="E111" s="36"/>
      <c r="F111" s="36"/>
      <c r="G111" s="36"/>
      <c r="H111" s="36"/>
      <c r="I111" s="22" t="str">
        <f>IF(B111="","",G111-H111)</f>
        <v/>
      </c>
      <c r="J111" s="37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</row>
    <row r="112" spans="1:45" ht="20.25" customHeight="1">
      <c r="A112" s="46"/>
      <c r="B112" s="46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</row>
    <row r="113" spans="1:45" ht="20.25" customHeight="1" thickBot="1">
      <c r="A113" s="47" t="s">
        <v>69</v>
      </c>
      <c r="B113" s="2"/>
      <c r="C113" s="2"/>
      <c r="D113" s="2"/>
      <c r="E113" s="2"/>
      <c r="F113" s="2"/>
      <c r="G113" s="2"/>
      <c r="H113" s="2"/>
      <c r="I113" s="2"/>
      <c r="J113" s="2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  <c r="AC113" s="8"/>
      <c r="AD113" s="8"/>
      <c r="AE113" s="8"/>
      <c r="AF113" s="8"/>
      <c r="AG113" s="8"/>
      <c r="AH113" s="8"/>
      <c r="AI113" s="8"/>
      <c r="AJ113" s="8"/>
      <c r="AK113" s="8"/>
      <c r="AL113" s="8"/>
      <c r="AM113" s="8"/>
      <c r="AN113" s="8"/>
      <c r="AO113" s="8"/>
      <c r="AP113" s="8"/>
      <c r="AQ113" s="8"/>
      <c r="AR113" s="8"/>
      <c r="AS113" s="12"/>
    </row>
    <row r="114" spans="1:45" ht="20.25" customHeight="1" thickBot="1">
      <c r="A114" s="48" t="s">
        <v>58</v>
      </c>
      <c r="B114" s="25" t="s">
        <v>45</v>
      </c>
      <c r="C114" s="26" t="s">
        <v>59</v>
      </c>
      <c r="D114" s="27" t="s">
        <v>60</v>
      </c>
      <c r="E114" s="28" t="s">
        <v>61</v>
      </c>
      <c r="F114" s="6" t="s">
        <v>62</v>
      </c>
      <c r="G114" s="6" t="s">
        <v>63</v>
      </c>
      <c r="H114" s="6" t="s">
        <v>64</v>
      </c>
      <c r="I114" s="23" t="s">
        <v>65</v>
      </c>
      <c r="J114" s="29" t="s">
        <v>66</v>
      </c>
      <c r="K114" s="20"/>
      <c r="L114" s="395"/>
      <c r="M114" s="395"/>
      <c r="N114" s="395"/>
      <c r="O114" s="395"/>
      <c r="P114" s="395"/>
      <c r="Q114" s="395"/>
      <c r="R114" s="395"/>
      <c r="S114" s="395"/>
      <c r="T114" s="395"/>
      <c r="U114" s="395"/>
      <c r="V114" s="395"/>
      <c r="W114" s="395"/>
      <c r="X114" s="395"/>
      <c r="Y114" s="395"/>
      <c r="Z114" s="395"/>
      <c r="AA114" s="395"/>
      <c r="AB114" s="395"/>
      <c r="AC114" s="395"/>
      <c r="AD114" s="395"/>
      <c r="AE114" s="395"/>
      <c r="AF114" s="395"/>
      <c r="AG114" s="395"/>
      <c r="AH114" s="395"/>
      <c r="AI114" s="395"/>
      <c r="AJ114" s="395"/>
      <c r="AK114" s="395"/>
      <c r="AL114" s="395"/>
      <c r="AM114" s="395"/>
      <c r="AN114" s="395"/>
      <c r="AO114" s="395"/>
      <c r="AP114" s="395"/>
      <c r="AQ114" s="395"/>
      <c r="AR114" s="20"/>
      <c r="AS114" s="19"/>
    </row>
    <row r="115" spans="1:45" ht="20.25" customHeight="1">
      <c r="A115" s="15" t="s">
        <v>127</v>
      </c>
      <c r="B115" s="7"/>
      <c r="C115" s="30" t="str">
        <f>IF(B115="","",D115*3+E115*1)</f>
        <v/>
      </c>
      <c r="D115" s="31"/>
      <c r="E115" s="31"/>
      <c r="F115" s="31"/>
      <c r="G115" s="31"/>
      <c r="H115" s="31"/>
      <c r="I115" s="21" t="str">
        <f>IF(B115="","",G115-H115)</f>
        <v/>
      </c>
      <c r="J115" s="33" t="str">
        <f>IF(C115="","",RANK(C115,$C$73:$C$76))</f>
        <v/>
      </c>
      <c r="K115" s="20"/>
      <c r="L115" s="395"/>
      <c r="M115" s="395"/>
      <c r="N115" s="395"/>
      <c r="O115" s="395"/>
      <c r="P115" s="395"/>
      <c r="Q115" s="395"/>
      <c r="R115" s="395"/>
      <c r="S115" s="395"/>
      <c r="T115" s="395"/>
      <c r="U115" s="395"/>
      <c r="V115" s="395"/>
      <c r="W115" s="395"/>
      <c r="X115" s="395"/>
      <c r="Y115" s="395"/>
      <c r="Z115" s="395"/>
      <c r="AA115" s="395"/>
      <c r="AB115" s="395"/>
      <c r="AC115" s="395"/>
      <c r="AD115" s="395"/>
      <c r="AE115" s="395"/>
      <c r="AF115" s="395"/>
      <c r="AG115" s="395"/>
      <c r="AH115" s="395"/>
      <c r="AI115" s="395"/>
      <c r="AJ115" s="395"/>
      <c r="AK115" s="395"/>
      <c r="AL115" s="395"/>
      <c r="AM115" s="395"/>
      <c r="AN115" s="395"/>
      <c r="AO115" s="395"/>
      <c r="AP115" s="395"/>
      <c r="AQ115" s="395"/>
      <c r="AR115" s="20"/>
      <c r="AS115" s="19"/>
    </row>
    <row r="116" spans="1:45" ht="20.25" customHeight="1">
      <c r="A116" s="15" t="s">
        <v>144</v>
      </c>
      <c r="B116" s="7"/>
      <c r="C116" s="30" t="str">
        <f>IF(B116="","",D116*3+E116*1)</f>
        <v/>
      </c>
      <c r="D116" s="31"/>
      <c r="E116" s="31"/>
      <c r="F116" s="31"/>
      <c r="G116" s="31"/>
      <c r="H116" s="31"/>
      <c r="I116" s="21" t="str">
        <f>IF(B116="","",G116-H116)</f>
        <v/>
      </c>
      <c r="J116" s="33" t="str">
        <f>IF(C116="","",RANK(C116,$C$73:$C$76))</f>
        <v/>
      </c>
      <c r="K116" s="20"/>
      <c r="L116" s="395"/>
      <c r="M116" s="395"/>
      <c r="N116" s="395"/>
      <c r="O116" s="395"/>
      <c r="P116" s="395"/>
      <c r="Q116" s="395"/>
      <c r="R116" s="395"/>
      <c r="S116" s="395"/>
      <c r="T116" s="395"/>
      <c r="U116" s="395"/>
      <c r="V116" s="395"/>
      <c r="W116" s="395"/>
      <c r="X116" s="395"/>
      <c r="Y116" s="395"/>
      <c r="Z116" s="395"/>
      <c r="AA116" s="395"/>
      <c r="AB116" s="395"/>
      <c r="AC116" s="395"/>
      <c r="AD116" s="395"/>
      <c r="AE116" s="395"/>
      <c r="AF116" s="395"/>
      <c r="AG116" s="395"/>
      <c r="AH116" s="395"/>
      <c r="AI116" s="395"/>
      <c r="AJ116" s="395"/>
      <c r="AK116" s="395"/>
      <c r="AL116" s="395"/>
      <c r="AM116" s="395"/>
      <c r="AN116" s="395"/>
      <c r="AO116" s="395"/>
      <c r="AP116" s="395"/>
      <c r="AQ116" s="395"/>
      <c r="AR116" s="20"/>
      <c r="AS116" s="19"/>
    </row>
    <row r="117" spans="1:45" ht="20.25" customHeight="1">
      <c r="A117" s="15" t="s">
        <v>97</v>
      </c>
      <c r="B117" s="7"/>
      <c r="C117" s="30" t="str">
        <f>IF(B117="","",D117*3+E117*1)</f>
        <v/>
      </c>
      <c r="D117" s="31"/>
      <c r="E117" s="31"/>
      <c r="F117" s="31"/>
      <c r="G117" s="31"/>
      <c r="H117" s="31"/>
      <c r="I117" s="21" t="str">
        <f>IF(B117="","",G117-H117)</f>
        <v/>
      </c>
      <c r="J117" s="33"/>
      <c r="K117" s="20"/>
      <c r="L117" s="395"/>
      <c r="M117" s="395"/>
      <c r="N117" s="395"/>
      <c r="O117" s="395"/>
      <c r="P117" s="395"/>
      <c r="Q117" s="395"/>
      <c r="R117" s="395"/>
      <c r="S117" s="395"/>
      <c r="T117" s="395"/>
      <c r="U117" s="395"/>
      <c r="V117" s="395"/>
      <c r="W117" s="395"/>
      <c r="X117" s="395"/>
      <c r="Y117" s="395"/>
      <c r="Z117" s="395"/>
      <c r="AA117" s="395"/>
      <c r="AB117" s="395"/>
      <c r="AC117" s="395"/>
      <c r="AD117" s="395"/>
      <c r="AE117" s="395"/>
      <c r="AF117" s="395"/>
      <c r="AG117" s="395"/>
      <c r="AH117" s="395"/>
      <c r="AI117" s="395"/>
      <c r="AJ117" s="395"/>
      <c r="AK117" s="395"/>
      <c r="AL117" s="395"/>
      <c r="AM117" s="395"/>
      <c r="AN117" s="395"/>
      <c r="AO117" s="395"/>
      <c r="AP117" s="395"/>
      <c r="AQ117" s="395"/>
      <c r="AR117" s="20"/>
      <c r="AS117" s="19"/>
    </row>
    <row r="118" spans="1:45" ht="20.25" customHeight="1" thickBot="1">
      <c r="A118" s="17" t="s">
        <v>145</v>
      </c>
      <c r="B118" s="34"/>
      <c r="C118" s="35" t="str">
        <f>IF(B118="","",D118*3+E118*1)</f>
        <v/>
      </c>
      <c r="D118" s="36"/>
      <c r="E118" s="36"/>
      <c r="F118" s="36"/>
      <c r="G118" s="36"/>
      <c r="H118" s="36"/>
      <c r="I118" s="22" t="str">
        <f>IF(B118="","",G118-H118)</f>
        <v/>
      </c>
      <c r="J118" s="37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0"/>
      <c r="AH118" s="10"/>
      <c r="AI118" s="10"/>
      <c r="AJ118" s="10"/>
      <c r="AK118" s="10"/>
      <c r="AL118" s="10"/>
      <c r="AM118" s="10"/>
      <c r="AN118" s="10"/>
      <c r="AO118" s="10"/>
      <c r="AP118" s="10"/>
      <c r="AQ118" s="10"/>
      <c r="AR118" s="10"/>
    </row>
    <row r="119" spans="1:45" ht="18" customHeight="1"/>
    <row r="120" spans="1:45" ht="21" customHeight="1"/>
    <row r="121" spans="1:45" ht="21" customHeight="1">
      <c r="A121" s="18" t="s">
        <v>8</v>
      </c>
    </row>
    <row r="122" spans="1:45" ht="21" customHeight="1"/>
    <row r="123" spans="1:45" ht="21" customHeight="1"/>
    <row r="124" spans="1:45" ht="21" customHeight="1"/>
    <row r="125" spans="1:45" ht="21" customHeight="1"/>
    <row r="126" spans="1:45" ht="21" customHeight="1"/>
    <row r="127" spans="1:45" ht="21" customHeight="1"/>
    <row r="128" spans="1:45" ht="21" customHeight="1">
      <c r="J128" s="13"/>
    </row>
    <row r="129" spans="1:10" ht="21" customHeight="1">
      <c r="J129" s="13"/>
    </row>
    <row r="130" spans="1:10" ht="21" customHeight="1">
      <c r="J130" s="13"/>
    </row>
    <row r="131" spans="1:10" ht="21" customHeight="1">
      <c r="J131" s="13"/>
    </row>
    <row r="132" spans="1:10" ht="21" customHeight="1">
      <c r="J132" s="13"/>
    </row>
    <row r="133" spans="1:10" ht="21" customHeight="1">
      <c r="J133" s="13"/>
    </row>
    <row r="134" spans="1:10" ht="33.75" hidden="1" customHeight="1" thickBot="1">
      <c r="A134" s="51" t="s">
        <v>72</v>
      </c>
      <c r="B134" s="52" t="s">
        <v>73</v>
      </c>
      <c r="C134" s="53" t="s">
        <v>99</v>
      </c>
      <c r="D134" s="330" t="s">
        <v>74</v>
      </c>
      <c r="E134" s="293"/>
      <c r="F134" s="292" t="s">
        <v>75</v>
      </c>
      <c r="G134" s="398"/>
      <c r="H134" s="329" t="s">
        <v>76</v>
      </c>
      <c r="I134" s="394"/>
      <c r="J134" s="13"/>
    </row>
    <row r="135" spans="1:10" ht="33.75" hidden="1" customHeight="1">
      <c r="A135" s="331" t="s">
        <v>100</v>
      </c>
      <c r="B135" s="329" t="s">
        <v>77</v>
      </c>
      <c r="C135" s="54" t="s">
        <v>81</v>
      </c>
      <c r="D135" s="314" t="s">
        <v>82</v>
      </c>
      <c r="E135" s="332"/>
      <c r="F135" s="55" t="s">
        <v>19</v>
      </c>
      <c r="G135" s="56" t="s">
        <v>34</v>
      </c>
      <c r="H135" s="329" t="s">
        <v>18</v>
      </c>
      <c r="I135" s="394"/>
      <c r="J135" s="13"/>
    </row>
    <row r="136" spans="1:10" ht="33.75" hidden="1" customHeight="1">
      <c r="A136" s="327"/>
      <c r="B136" s="294"/>
      <c r="C136" s="57" t="s">
        <v>83</v>
      </c>
      <c r="D136" s="298" t="s">
        <v>84</v>
      </c>
      <c r="E136" s="333"/>
      <c r="F136" s="58" t="s">
        <v>22</v>
      </c>
      <c r="G136" s="59" t="s">
        <v>30</v>
      </c>
      <c r="H136" s="368" t="s">
        <v>19</v>
      </c>
      <c r="I136" s="333"/>
      <c r="J136" s="13"/>
    </row>
    <row r="137" spans="1:10" ht="33.75" hidden="1" customHeight="1" thickBot="1">
      <c r="A137" s="327"/>
      <c r="B137" s="303"/>
      <c r="C137" s="61" t="s">
        <v>78</v>
      </c>
      <c r="D137" s="304" t="s">
        <v>79</v>
      </c>
      <c r="E137" s="334"/>
      <c r="F137" s="62" t="s">
        <v>18</v>
      </c>
      <c r="G137" s="63" t="s">
        <v>33</v>
      </c>
      <c r="H137" s="378" t="s">
        <v>30</v>
      </c>
      <c r="I137" s="334"/>
      <c r="J137" s="13"/>
    </row>
    <row r="138" spans="1:10" ht="33.75" hidden="1" customHeight="1" thickTop="1">
      <c r="A138" s="327"/>
      <c r="B138" s="302" t="s">
        <v>80</v>
      </c>
      <c r="C138" s="64" t="s">
        <v>81</v>
      </c>
      <c r="D138" s="306" t="s">
        <v>82</v>
      </c>
      <c r="E138" s="335"/>
      <c r="F138" s="65" t="s">
        <v>11</v>
      </c>
      <c r="G138" s="66" t="s">
        <v>27</v>
      </c>
      <c r="H138" s="377" t="s">
        <v>21</v>
      </c>
      <c r="I138" s="335"/>
      <c r="J138" s="13"/>
    </row>
    <row r="139" spans="1:10" ht="33.75" hidden="1" customHeight="1">
      <c r="A139" s="327"/>
      <c r="B139" s="294"/>
      <c r="C139" s="57" t="s">
        <v>83</v>
      </c>
      <c r="D139" s="298" t="s">
        <v>84</v>
      </c>
      <c r="E139" s="333"/>
      <c r="F139" s="58" t="s">
        <v>24</v>
      </c>
      <c r="G139" s="59" t="s">
        <v>39</v>
      </c>
      <c r="H139" s="368" t="s">
        <v>11</v>
      </c>
      <c r="I139" s="333"/>
      <c r="J139" s="13"/>
    </row>
    <row r="140" spans="1:10" ht="33.75" hidden="1" customHeight="1" thickBot="1">
      <c r="A140" s="327"/>
      <c r="B140" s="303"/>
      <c r="C140" s="67" t="s">
        <v>78</v>
      </c>
      <c r="D140" s="336" t="s">
        <v>79</v>
      </c>
      <c r="E140" s="337"/>
      <c r="F140" s="60" t="s">
        <v>21</v>
      </c>
      <c r="G140" s="68" t="s">
        <v>36</v>
      </c>
      <c r="H140" s="303" t="s">
        <v>24</v>
      </c>
      <c r="I140" s="337"/>
    </row>
    <row r="141" spans="1:10" ht="33.75" hidden="1" customHeight="1" thickTop="1">
      <c r="A141" s="327"/>
      <c r="B141" s="294" t="s">
        <v>85</v>
      </c>
      <c r="C141" s="69" t="s">
        <v>81</v>
      </c>
      <c r="D141" s="296" t="s">
        <v>82</v>
      </c>
      <c r="E141" s="338"/>
      <c r="F141" s="70" t="s">
        <v>12</v>
      </c>
      <c r="G141" s="71" t="s">
        <v>20</v>
      </c>
      <c r="H141" s="367" t="s">
        <v>23</v>
      </c>
      <c r="I141" s="338"/>
    </row>
    <row r="142" spans="1:10" ht="33.75" hidden="1" customHeight="1">
      <c r="A142" s="327"/>
      <c r="B142" s="294"/>
      <c r="C142" s="69" t="s">
        <v>83</v>
      </c>
      <c r="D142" s="296" t="s">
        <v>86</v>
      </c>
      <c r="E142" s="338"/>
      <c r="F142" s="70" t="s">
        <v>10</v>
      </c>
      <c r="G142" s="71" t="s">
        <v>26</v>
      </c>
      <c r="H142" s="367" t="s">
        <v>35</v>
      </c>
      <c r="I142" s="338"/>
    </row>
    <row r="143" spans="1:10" ht="33.75" hidden="1" customHeight="1">
      <c r="A143" s="327"/>
      <c r="B143" s="294"/>
      <c r="C143" s="69" t="s">
        <v>78</v>
      </c>
      <c r="D143" s="296" t="s">
        <v>87</v>
      </c>
      <c r="E143" s="338"/>
      <c r="F143" s="70" t="s">
        <v>15</v>
      </c>
      <c r="G143" s="71" t="s">
        <v>23</v>
      </c>
      <c r="H143" s="367" t="s">
        <v>20</v>
      </c>
      <c r="I143" s="338"/>
    </row>
    <row r="144" spans="1:10" ht="33.75" hidden="1" customHeight="1" thickBot="1">
      <c r="A144" s="327"/>
      <c r="B144" s="294"/>
      <c r="C144" s="72" t="s">
        <v>88</v>
      </c>
      <c r="D144" s="296" t="s">
        <v>89</v>
      </c>
      <c r="E144" s="338"/>
      <c r="F144" s="70" t="s">
        <v>28</v>
      </c>
      <c r="G144" s="71" t="s">
        <v>35</v>
      </c>
      <c r="H144" s="367" t="s">
        <v>10</v>
      </c>
      <c r="I144" s="338"/>
    </row>
    <row r="145" spans="1:9" ht="33.75" hidden="1" customHeight="1">
      <c r="A145" s="321" t="s">
        <v>101</v>
      </c>
      <c r="B145" s="323" t="s">
        <v>90</v>
      </c>
      <c r="C145" s="74" t="s">
        <v>81</v>
      </c>
      <c r="D145" s="379" t="s">
        <v>82</v>
      </c>
      <c r="E145" s="380"/>
      <c r="F145" s="73" t="s">
        <v>32</v>
      </c>
      <c r="G145" s="75" t="s">
        <v>39</v>
      </c>
      <c r="H145" s="323" t="s">
        <v>12</v>
      </c>
      <c r="I145" s="381"/>
    </row>
    <row r="146" spans="1:9" ht="33.75" hidden="1" customHeight="1" thickBot="1">
      <c r="A146" s="322"/>
      <c r="B146" s="324"/>
      <c r="C146" s="77" t="s">
        <v>83</v>
      </c>
      <c r="D146" s="382" t="s">
        <v>84</v>
      </c>
      <c r="E146" s="383"/>
      <c r="F146" s="76" t="s">
        <v>15</v>
      </c>
      <c r="G146" s="78" t="s">
        <v>31</v>
      </c>
      <c r="H146" s="324" t="s">
        <v>91</v>
      </c>
      <c r="I146" s="384"/>
    </row>
    <row r="147" spans="1:9" ht="33.75" hidden="1" customHeight="1">
      <c r="A147" s="385" t="s">
        <v>102</v>
      </c>
      <c r="B147" s="294" t="s">
        <v>103</v>
      </c>
      <c r="C147" s="72" t="s">
        <v>81</v>
      </c>
      <c r="D147" s="296" t="s">
        <v>82</v>
      </c>
      <c r="E147" s="297"/>
      <c r="F147" s="70" t="s">
        <v>14</v>
      </c>
      <c r="G147" s="71" t="s">
        <v>22</v>
      </c>
      <c r="H147" s="367" t="s">
        <v>29</v>
      </c>
      <c r="I147" s="338"/>
    </row>
    <row r="148" spans="1:9" ht="33.75" hidden="1" customHeight="1">
      <c r="A148" s="327"/>
      <c r="B148" s="294"/>
      <c r="C148" s="57" t="s">
        <v>83</v>
      </c>
      <c r="D148" s="296" t="s">
        <v>86</v>
      </c>
      <c r="E148" s="297"/>
      <c r="F148" s="70" t="s">
        <v>23</v>
      </c>
      <c r="G148" s="71" t="s">
        <v>31</v>
      </c>
      <c r="H148" s="367" t="s">
        <v>28</v>
      </c>
      <c r="I148" s="338"/>
    </row>
    <row r="149" spans="1:9" ht="33.75" hidden="1" customHeight="1">
      <c r="A149" s="327"/>
      <c r="B149" s="294"/>
      <c r="C149" s="79" t="s">
        <v>78</v>
      </c>
      <c r="D149" s="296" t="s">
        <v>87</v>
      </c>
      <c r="E149" s="297"/>
      <c r="F149" s="70" t="s">
        <v>29</v>
      </c>
      <c r="G149" s="71" t="s">
        <v>36</v>
      </c>
      <c r="H149" s="367" t="s">
        <v>14</v>
      </c>
      <c r="I149" s="338"/>
    </row>
    <row r="150" spans="1:9" ht="33.75" hidden="1" customHeight="1" thickBot="1">
      <c r="A150" s="327"/>
      <c r="B150" s="294"/>
      <c r="C150" s="79" t="s">
        <v>88</v>
      </c>
      <c r="D150" s="290" t="s">
        <v>89</v>
      </c>
      <c r="E150" s="291"/>
      <c r="F150" s="81" t="s">
        <v>20</v>
      </c>
      <c r="G150" s="80" t="s">
        <v>28</v>
      </c>
      <c r="H150" s="373" t="s">
        <v>31</v>
      </c>
      <c r="I150" s="374"/>
    </row>
    <row r="151" spans="1:9" ht="33.75" hidden="1" customHeight="1" thickTop="1">
      <c r="A151" s="327"/>
      <c r="B151" s="302" t="s">
        <v>92</v>
      </c>
      <c r="C151" s="64" t="s">
        <v>81</v>
      </c>
      <c r="D151" s="306" t="s">
        <v>93</v>
      </c>
      <c r="E151" s="307"/>
      <c r="F151" s="65" t="s">
        <v>16</v>
      </c>
      <c r="G151" s="66" t="s">
        <v>39</v>
      </c>
      <c r="H151" s="377" t="s">
        <v>15</v>
      </c>
      <c r="I151" s="335"/>
    </row>
    <row r="152" spans="1:9" ht="33.75" hidden="1" customHeight="1">
      <c r="A152" s="327"/>
      <c r="B152" s="294"/>
      <c r="C152" s="79" t="s">
        <v>83</v>
      </c>
      <c r="D152" s="298" t="s">
        <v>94</v>
      </c>
      <c r="E152" s="299"/>
      <c r="F152" s="58" t="s">
        <v>12</v>
      </c>
      <c r="G152" s="59" t="s">
        <v>35</v>
      </c>
      <c r="H152" s="368" t="s">
        <v>39</v>
      </c>
      <c r="I152" s="333"/>
    </row>
    <row r="153" spans="1:9" ht="33.75" hidden="1" customHeight="1" thickBot="1">
      <c r="A153" s="327"/>
      <c r="B153" s="303"/>
      <c r="C153" s="61" t="s">
        <v>78</v>
      </c>
      <c r="D153" s="304" t="s">
        <v>89</v>
      </c>
      <c r="E153" s="305"/>
      <c r="F153" s="62" t="s">
        <v>15</v>
      </c>
      <c r="G153" s="63" t="s">
        <v>38</v>
      </c>
      <c r="H153" s="378" t="s">
        <v>12</v>
      </c>
      <c r="I153" s="334"/>
    </row>
    <row r="154" spans="1:9" ht="33.75" hidden="1" customHeight="1" thickTop="1">
      <c r="A154" s="327"/>
      <c r="B154" s="294" t="s">
        <v>95</v>
      </c>
      <c r="C154" s="69" t="s">
        <v>81</v>
      </c>
      <c r="D154" s="296" t="s">
        <v>82</v>
      </c>
      <c r="E154" s="297"/>
      <c r="F154" s="70" t="s">
        <v>30</v>
      </c>
      <c r="G154" s="71" t="s">
        <v>37</v>
      </c>
      <c r="H154" s="367" t="s">
        <v>13</v>
      </c>
      <c r="I154" s="338"/>
    </row>
    <row r="155" spans="1:9" ht="33.75" hidden="1" customHeight="1">
      <c r="A155" s="327"/>
      <c r="B155" s="294"/>
      <c r="C155" s="57" t="s">
        <v>83</v>
      </c>
      <c r="D155" s="298" t="s">
        <v>86</v>
      </c>
      <c r="E155" s="299"/>
      <c r="F155" s="58" t="s">
        <v>17</v>
      </c>
      <c r="G155" s="59" t="s">
        <v>25</v>
      </c>
      <c r="H155" s="368" t="s">
        <v>24</v>
      </c>
      <c r="I155" s="333"/>
    </row>
    <row r="156" spans="1:9" ht="33.75" hidden="1" customHeight="1">
      <c r="A156" s="327"/>
      <c r="B156" s="294"/>
      <c r="C156" s="79" t="s">
        <v>78</v>
      </c>
      <c r="D156" s="298" t="s">
        <v>87</v>
      </c>
      <c r="E156" s="299"/>
      <c r="F156" s="58" t="s">
        <v>13</v>
      </c>
      <c r="G156" s="59" t="s">
        <v>21</v>
      </c>
      <c r="H156" s="368" t="s">
        <v>37</v>
      </c>
      <c r="I156" s="333"/>
    </row>
    <row r="157" spans="1:9" ht="33.75" hidden="1" customHeight="1" thickBot="1">
      <c r="A157" s="328"/>
      <c r="B157" s="295"/>
      <c r="C157" s="83" t="s">
        <v>88</v>
      </c>
      <c r="D157" s="300" t="s">
        <v>89</v>
      </c>
      <c r="E157" s="301"/>
      <c r="F157" s="85" t="s">
        <v>24</v>
      </c>
      <c r="G157" s="84" t="s">
        <v>32</v>
      </c>
      <c r="H157" s="369" t="s">
        <v>17</v>
      </c>
      <c r="I157" s="370"/>
    </row>
    <row r="158" spans="1:9" ht="33.75" hidden="1" customHeight="1">
      <c r="A158" s="376" t="s">
        <v>104</v>
      </c>
      <c r="B158" s="329" t="s">
        <v>92</v>
      </c>
      <c r="C158" s="54" t="s">
        <v>81</v>
      </c>
      <c r="D158" s="314" t="s">
        <v>82</v>
      </c>
      <c r="E158" s="315"/>
      <c r="F158" s="55" t="s">
        <v>11</v>
      </c>
      <c r="G158" s="56" t="s">
        <v>34</v>
      </c>
      <c r="H158" s="375" t="s">
        <v>30</v>
      </c>
      <c r="I158" s="332"/>
    </row>
    <row r="159" spans="1:9" ht="33.75" hidden="1" customHeight="1">
      <c r="A159" s="319"/>
      <c r="B159" s="294"/>
      <c r="C159" s="57" t="s">
        <v>83</v>
      </c>
      <c r="D159" s="298" t="s">
        <v>86</v>
      </c>
      <c r="E159" s="299"/>
      <c r="F159" s="58" t="s">
        <v>20</v>
      </c>
      <c r="G159" s="59" t="s">
        <v>35</v>
      </c>
      <c r="H159" s="368" t="s">
        <v>33</v>
      </c>
      <c r="I159" s="333"/>
    </row>
    <row r="160" spans="1:9" ht="33.75" hidden="1" customHeight="1">
      <c r="A160" s="319"/>
      <c r="B160" s="294"/>
      <c r="C160" s="79" t="s">
        <v>78</v>
      </c>
      <c r="D160" s="298" t="s">
        <v>87</v>
      </c>
      <c r="E160" s="299"/>
      <c r="F160" s="58" t="s">
        <v>14</v>
      </c>
      <c r="G160" s="59" t="s">
        <v>30</v>
      </c>
      <c r="H160" s="368" t="s">
        <v>11</v>
      </c>
      <c r="I160" s="333"/>
    </row>
    <row r="161" spans="1:9" ht="33.75" hidden="1" customHeight="1" thickBot="1">
      <c r="A161" s="319"/>
      <c r="B161" s="294"/>
      <c r="C161" s="79" t="s">
        <v>88</v>
      </c>
      <c r="D161" s="290" t="s">
        <v>89</v>
      </c>
      <c r="E161" s="291"/>
      <c r="F161" s="81" t="s">
        <v>26</v>
      </c>
      <c r="G161" s="80" t="s">
        <v>33</v>
      </c>
      <c r="H161" s="373" t="s">
        <v>20</v>
      </c>
      <c r="I161" s="374"/>
    </row>
    <row r="162" spans="1:9" ht="33.75" hidden="1" customHeight="1" thickTop="1">
      <c r="A162" s="319"/>
      <c r="B162" s="302" t="s">
        <v>96</v>
      </c>
      <c r="C162" s="64" t="s">
        <v>81</v>
      </c>
      <c r="D162" s="306" t="s">
        <v>82</v>
      </c>
      <c r="E162" s="307"/>
      <c r="F162" s="65" t="s">
        <v>23</v>
      </c>
      <c r="G162" s="66" t="s">
        <v>38</v>
      </c>
      <c r="H162" s="377" t="s">
        <v>12</v>
      </c>
      <c r="I162" s="335"/>
    </row>
    <row r="163" spans="1:9" ht="33.75" hidden="1" customHeight="1">
      <c r="A163" s="319"/>
      <c r="B163" s="294"/>
      <c r="C163" s="69" t="s">
        <v>83</v>
      </c>
      <c r="D163" s="298" t="s">
        <v>86</v>
      </c>
      <c r="E163" s="299"/>
      <c r="F163" s="58" t="s">
        <v>9</v>
      </c>
      <c r="G163" s="59" t="s">
        <v>17</v>
      </c>
      <c r="H163" s="368" t="s">
        <v>18</v>
      </c>
      <c r="I163" s="333"/>
    </row>
    <row r="164" spans="1:9" ht="33.75" hidden="1" customHeight="1">
      <c r="A164" s="319"/>
      <c r="B164" s="294"/>
      <c r="C164" s="57" t="s">
        <v>78</v>
      </c>
      <c r="D164" s="298" t="s">
        <v>87</v>
      </c>
      <c r="E164" s="299"/>
      <c r="F164" s="58" t="s">
        <v>12</v>
      </c>
      <c r="G164" s="59" t="s">
        <v>28</v>
      </c>
      <c r="H164" s="368" t="s">
        <v>38</v>
      </c>
      <c r="I164" s="333"/>
    </row>
    <row r="165" spans="1:9" ht="33.75" hidden="1" customHeight="1" thickBot="1">
      <c r="A165" s="319"/>
      <c r="B165" s="303"/>
      <c r="C165" s="67" t="s">
        <v>88</v>
      </c>
      <c r="D165" s="304" t="s">
        <v>89</v>
      </c>
      <c r="E165" s="305"/>
      <c r="F165" s="62" t="s">
        <v>10</v>
      </c>
      <c r="G165" s="63" t="s">
        <v>18</v>
      </c>
      <c r="H165" s="378" t="s">
        <v>17</v>
      </c>
      <c r="I165" s="334"/>
    </row>
    <row r="166" spans="1:9" ht="33.75" hidden="1" customHeight="1" thickTop="1">
      <c r="A166" s="319"/>
      <c r="B166" s="302" t="s">
        <v>80</v>
      </c>
      <c r="C166" s="64" t="s">
        <v>81</v>
      </c>
      <c r="D166" s="296" t="s">
        <v>82</v>
      </c>
      <c r="E166" s="297"/>
      <c r="F166" s="70" t="s">
        <v>13</v>
      </c>
      <c r="G166" s="71" t="s">
        <v>29</v>
      </c>
      <c r="H166" s="367" t="s">
        <v>16</v>
      </c>
      <c r="I166" s="338"/>
    </row>
    <row r="167" spans="1:9" ht="33.75" hidden="1" customHeight="1">
      <c r="A167" s="319"/>
      <c r="B167" s="294"/>
      <c r="C167" s="69" t="s">
        <v>83</v>
      </c>
      <c r="D167" s="296" t="s">
        <v>86</v>
      </c>
      <c r="E167" s="297"/>
      <c r="F167" s="70" t="s">
        <v>19</v>
      </c>
      <c r="G167" s="71" t="s">
        <v>27</v>
      </c>
      <c r="H167" s="367" t="s">
        <v>22</v>
      </c>
      <c r="I167" s="338"/>
    </row>
    <row r="168" spans="1:9" ht="33.75" hidden="1" customHeight="1">
      <c r="A168" s="319"/>
      <c r="B168" s="294"/>
      <c r="C168" s="57" t="s">
        <v>78</v>
      </c>
      <c r="D168" s="298" t="s">
        <v>87</v>
      </c>
      <c r="E168" s="299"/>
      <c r="F168" s="70" t="s">
        <v>16</v>
      </c>
      <c r="G168" s="71" t="s">
        <v>24</v>
      </c>
      <c r="H168" s="368" t="s">
        <v>29</v>
      </c>
      <c r="I168" s="333"/>
    </row>
    <row r="169" spans="1:9" ht="33.75" hidden="1" customHeight="1" thickBot="1">
      <c r="A169" s="320"/>
      <c r="B169" s="295"/>
      <c r="C169" s="79" t="s">
        <v>88</v>
      </c>
      <c r="D169" s="290" t="s">
        <v>89</v>
      </c>
      <c r="E169" s="291"/>
      <c r="F169" s="81" t="s">
        <v>22</v>
      </c>
      <c r="G169" s="82" t="s">
        <v>37</v>
      </c>
      <c r="H169" s="373" t="s">
        <v>27</v>
      </c>
      <c r="I169" s="374"/>
    </row>
    <row r="170" spans="1:9" ht="33.75" hidden="1" customHeight="1">
      <c r="A170" s="317" t="s">
        <v>105</v>
      </c>
      <c r="B170" s="329" t="s">
        <v>95</v>
      </c>
      <c r="C170" s="54" t="s">
        <v>81</v>
      </c>
      <c r="D170" s="314" t="s">
        <v>82</v>
      </c>
      <c r="E170" s="315"/>
      <c r="F170" s="55" t="s">
        <v>10</v>
      </c>
      <c r="G170" s="56" t="s">
        <v>33</v>
      </c>
      <c r="H170" s="375" t="s">
        <v>21</v>
      </c>
      <c r="I170" s="332"/>
    </row>
    <row r="171" spans="1:9" ht="33.75" hidden="1" customHeight="1">
      <c r="A171" s="318"/>
      <c r="B171" s="294"/>
      <c r="C171" s="69" t="s">
        <v>83</v>
      </c>
      <c r="D171" s="298" t="s">
        <v>86</v>
      </c>
      <c r="E171" s="299"/>
      <c r="F171" s="58" t="s">
        <v>9</v>
      </c>
      <c r="G171" s="59" t="s">
        <v>25</v>
      </c>
      <c r="H171" s="368" t="s">
        <v>27</v>
      </c>
      <c r="I171" s="333"/>
    </row>
    <row r="172" spans="1:9" ht="33.75" hidden="1" customHeight="1">
      <c r="A172" s="318"/>
      <c r="B172" s="294"/>
      <c r="C172" s="69" t="s">
        <v>78</v>
      </c>
      <c r="D172" s="298" t="s">
        <v>87</v>
      </c>
      <c r="E172" s="299"/>
      <c r="F172" s="58" t="s">
        <v>21</v>
      </c>
      <c r="G172" s="59" t="s">
        <v>29</v>
      </c>
      <c r="H172" s="368" t="s">
        <v>10</v>
      </c>
      <c r="I172" s="333"/>
    </row>
    <row r="173" spans="1:9" ht="33.75" hidden="1" customHeight="1" thickBot="1">
      <c r="A173" s="318"/>
      <c r="B173" s="294"/>
      <c r="C173" s="72" t="s">
        <v>88</v>
      </c>
      <c r="D173" s="290" t="s">
        <v>89</v>
      </c>
      <c r="E173" s="291"/>
      <c r="F173" s="81" t="s">
        <v>27</v>
      </c>
      <c r="G173" s="80" t="s">
        <v>34</v>
      </c>
      <c r="H173" s="373" t="s">
        <v>9</v>
      </c>
      <c r="I173" s="374"/>
    </row>
    <row r="174" spans="1:9" ht="33.75" hidden="1" customHeight="1">
      <c r="A174" s="318"/>
      <c r="B174" s="329" t="s">
        <v>97</v>
      </c>
      <c r="C174" s="54" t="s">
        <v>81</v>
      </c>
      <c r="D174" s="314" t="s">
        <v>82</v>
      </c>
      <c r="E174" s="315"/>
      <c r="F174" s="55" t="s">
        <v>18</v>
      </c>
      <c r="G174" s="56" t="s">
        <v>26</v>
      </c>
      <c r="H174" s="375" t="s">
        <v>19</v>
      </c>
      <c r="I174" s="332"/>
    </row>
    <row r="175" spans="1:9" ht="33.75" hidden="1" customHeight="1">
      <c r="A175" s="318"/>
      <c r="B175" s="294"/>
      <c r="C175" s="69" t="s">
        <v>83</v>
      </c>
      <c r="D175" s="298" t="s">
        <v>84</v>
      </c>
      <c r="E175" s="299"/>
      <c r="F175" s="58" t="s">
        <v>16</v>
      </c>
      <c r="G175" s="59" t="s">
        <v>32</v>
      </c>
      <c r="H175" s="368" t="s">
        <v>26</v>
      </c>
      <c r="I175" s="333"/>
    </row>
    <row r="176" spans="1:9" ht="33.75" hidden="1" customHeight="1" thickBot="1">
      <c r="A176" s="318"/>
      <c r="B176" s="295"/>
      <c r="C176" s="86" t="s">
        <v>78</v>
      </c>
      <c r="D176" s="300" t="s">
        <v>79</v>
      </c>
      <c r="E176" s="301"/>
      <c r="F176" s="85" t="s">
        <v>11</v>
      </c>
      <c r="G176" s="84" t="s">
        <v>19</v>
      </c>
      <c r="H176" s="369" t="s">
        <v>16</v>
      </c>
      <c r="I176" s="370"/>
    </row>
    <row r="177" spans="1:10" ht="33.75" hidden="1" customHeight="1">
      <c r="A177" s="319"/>
      <c r="B177" s="294" t="s">
        <v>98</v>
      </c>
      <c r="C177" s="69" t="s">
        <v>81</v>
      </c>
      <c r="D177" s="296" t="s">
        <v>82</v>
      </c>
      <c r="E177" s="297"/>
      <c r="F177" s="70" t="s">
        <v>31</v>
      </c>
      <c r="G177" s="71" t="s">
        <v>38</v>
      </c>
      <c r="H177" s="367" t="s">
        <v>13</v>
      </c>
      <c r="I177" s="338"/>
    </row>
    <row r="178" spans="1:10" ht="33.75" hidden="1" customHeight="1">
      <c r="A178" s="319"/>
      <c r="B178" s="294"/>
      <c r="C178" s="69" t="s">
        <v>83</v>
      </c>
      <c r="D178" s="298" t="s">
        <v>84</v>
      </c>
      <c r="E178" s="299"/>
      <c r="F178" s="58" t="s">
        <v>14</v>
      </c>
      <c r="G178" s="59" t="s">
        <v>37</v>
      </c>
      <c r="H178" s="368" t="s">
        <v>31</v>
      </c>
      <c r="I178" s="333"/>
    </row>
    <row r="179" spans="1:10" ht="33.75" hidden="1" customHeight="1" thickBot="1">
      <c r="A179" s="320"/>
      <c r="B179" s="295"/>
      <c r="C179" s="86" t="s">
        <v>78</v>
      </c>
      <c r="D179" s="300" t="s">
        <v>79</v>
      </c>
      <c r="E179" s="301"/>
      <c r="F179" s="85" t="s">
        <v>13</v>
      </c>
      <c r="G179" s="84" t="s">
        <v>36</v>
      </c>
      <c r="H179" s="369" t="s">
        <v>14</v>
      </c>
      <c r="I179" s="370"/>
    </row>
    <row r="180" spans="1:10">
      <c r="A180" s="3"/>
      <c r="B180" s="8"/>
      <c r="C180" s="3"/>
      <c r="D180" s="362"/>
      <c r="E180" s="362"/>
      <c r="F180" s="3"/>
      <c r="G180" s="3"/>
      <c r="H180" s="3"/>
      <c r="I180" s="2"/>
    </row>
    <row r="182" spans="1:10" s="89" customFormat="1" ht="35.1" customHeight="1">
      <c r="A182" s="351" t="s">
        <v>121</v>
      </c>
      <c r="B182" s="351"/>
      <c r="C182" s="351"/>
      <c r="D182" s="351"/>
      <c r="E182" s="87"/>
      <c r="F182" s="87"/>
      <c r="G182" s="87"/>
      <c r="H182" s="87"/>
      <c r="I182" s="87"/>
      <c r="J182" s="88"/>
    </row>
    <row r="183" spans="1:10" s="89" customFormat="1" ht="35.1" customHeight="1" thickBot="1">
      <c r="A183" s="372" t="s">
        <v>147</v>
      </c>
      <c r="B183" s="372"/>
      <c r="C183" s="372"/>
      <c r="D183" s="372"/>
      <c r="E183" s="372"/>
      <c r="F183" s="372"/>
      <c r="G183" s="372"/>
      <c r="H183" s="372"/>
      <c r="I183" s="372"/>
      <c r="J183" s="88"/>
    </row>
    <row r="184" spans="1:10" s="89" customFormat="1" ht="35.1" customHeight="1" thickBot="1">
      <c r="A184" s="90" t="s">
        <v>106</v>
      </c>
      <c r="B184" s="91" t="s">
        <v>107</v>
      </c>
      <c r="C184" s="92" t="s">
        <v>108</v>
      </c>
      <c r="D184" s="363" t="s">
        <v>109</v>
      </c>
      <c r="E184" s="364"/>
      <c r="F184" s="371" t="s">
        <v>110</v>
      </c>
      <c r="G184" s="364"/>
      <c r="H184" s="364"/>
      <c r="I184" s="232" t="s">
        <v>76</v>
      </c>
    </row>
    <row r="185" spans="1:10" s="89" customFormat="1" ht="35.1" customHeight="1">
      <c r="A185" s="345"/>
      <c r="B185" s="354"/>
      <c r="C185" s="94"/>
      <c r="D185" s="339"/>
      <c r="E185" s="340"/>
      <c r="F185" s="233"/>
      <c r="G185" s="95"/>
      <c r="H185" s="152"/>
      <c r="I185" s="145"/>
    </row>
    <row r="186" spans="1:10" s="89" customFormat="1" ht="35.1" customHeight="1">
      <c r="A186" s="352"/>
      <c r="B186" s="355"/>
      <c r="C186" s="97"/>
      <c r="D186" s="341"/>
      <c r="E186" s="342"/>
      <c r="F186" s="234"/>
      <c r="G186" s="98"/>
      <c r="H186" s="153"/>
      <c r="I186" s="146"/>
    </row>
    <row r="187" spans="1:10" s="89" customFormat="1" ht="35.1" customHeight="1">
      <c r="A187" s="352"/>
      <c r="B187" s="355"/>
      <c r="C187" s="97"/>
      <c r="D187" s="341"/>
      <c r="E187" s="342"/>
      <c r="F187" s="234"/>
      <c r="G187" s="98"/>
      <c r="H187" s="153"/>
      <c r="I187" s="146"/>
    </row>
    <row r="188" spans="1:10" s="89" customFormat="1" ht="35.1" customHeight="1" thickBot="1">
      <c r="A188" s="352"/>
      <c r="B188" s="356"/>
      <c r="C188" s="99"/>
      <c r="D188" s="365"/>
      <c r="E188" s="366"/>
      <c r="F188" s="235"/>
      <c r="G188" s="100"/>
      <c r="H188" s="154"/>
      <c r="I188" s="147"/>
    </row>
    <row r="189" spans="1:10" s="89" customFormat="1" ht="35.1" customHeight="1" thickTop="1">
      <c r="A189" s="352"/>
      <c r="B189" s="349"/>
      <c r="C189" s="102"/>
      <c r="D189" s="339"/>
      <c r="E189" s="340"/>
      <c r="F189" s="101"/>
      <c r="G189" s="103"/>
      <c r="H189" s="236"/>
      <c r="I189" s="155"/>
    </row>
    <row r="190" spans="1:10" s="89" customFormat="1" ht="35.1" customHeight="1">
      <c r="A190" s="352"/>
      <c r="B190" s="349"/>
      <c r="C190" s="97"/>
      <c r="D190" s="341"/>
      <c r="E190" s="342"/>
      <c r="F190" s="96"/>
      <c r="G190" s="98"/>
      <c r="H190" s="237"/>
      <c r="I190" s="146"/>
    </row>
    <row r="191" spans="1:10" s="89" customFormat="1" ht="35.1" customHeight="1">
      <c r="A191" s="352"/>
      <c r="B191" s="349"/>
      <c r="C191" s="104"/>
      <c r="D191" s="341"/>
      <c r="E191" s="342"/>
      <c r="F191" s="105"/>
      <c r="G191" s="106"/>
      <c r="H191" s="237"/>
      <c r="I191" s="146"/>
    </row>
    <row r="192" spans="1:10" s="89" customFormat="1" ht="35.1" customHeight="1" thickBot="1">
      <c r="A192" s="353"/>
      <c r="B192" s="350"/>
      <c r="C192" s="107"/>
      <c r="D192" s="360"/>
      <c r="E192" s="361"/>
      <c r="F192" s="108"/>
      <c r="G192" s="239"/>
      <c r="H192" s="238"/>
      <c r="I192" s="149"/>
    </row>
    <row r="193" spans="1:10" s="89" customFormat="1" ht="35.1" customHeight="1">
      <c r="A193" s="345"/>
      <c r="B193" s="354"/>
      <c r="C193" s="94"/>
      <c r="D193" s="357"/>
      <c r="E193" s="358"/>
      <c r="F193" s="93"/>
      <c r="G193" s="95"/>
      <c r="H193" s="94"/>
      <c r="I193" s="145"/>
      <c r="J193" s="110" t="s">
        <v>111</v>
      </c>
    </row>
    <row r="194" spans="1:10" s="89" customFormat="1" ht="35.1" customHeight="1">
      <c r="A194" s="352"/>
      <c r="B194" s="355"/>
      <c r="C194" s="97"/>
      <c r="D194" s="341"/>
      <c r="E194" s="342"/>
      <c r="F194" s="96"/>
      <c r="G194" s="98"/>
      <c r="H194" s="153"/>
      <c r="I194" s="146"/>
      <c r="J194" s="110" t="s">
        <v>112</v>
      </c>
    </row>
    <row r="195" spans="1:10" s="89" customFormat="1" ht="35.1" customHeight="1">
      <c r="A195" s="352"/>
      <c r="B195" s="355"/>
      <c r="C195" s="97"/>
      <c r="D195" s="341"/>
      <c r="E195" s="342"/>
      <c r="F195" s="96"/>
      <c r="G195" s="98"/>
      <c r="H195" s="153"/>
      <c r="I195" s="146"/>
      <c r="J195" s="110" t="s">
        <v>112</v>
      </c>
    </row>
    <row r="196" spans="1:10" s="89" customFormat="1" ht="35.1" customHeight="1" thickBot="1">
      <c r="A196" s="353"/>
      <c r="B196" s="356"/>
      <c r="C196" s="107"/>
      <c r="D196" s="360"/>
      <c r="E196" s="361"/>
      <c r="F196" s="108"/>
      <c r="G196" s="109"/>
      <c r="H196" s="148"/>
      <c r="I196" s="149"/>
      <c r="J196" s="110" t="s">
        <v>112</v>
      </c>
    </row>
    <row r="197" spans="1:10" s="89" customFormat="1" ht="35.1" customHeight="1">
      <c r="A197" s="345"/>
      <c r="B197" s="354"/>
      <c r="C197" s="94"/>
      <c r="D197" s="357"/>
      <c r="E197" s="358"/>
      <c r="F197" s="93"/>
      <c r="G197" s="95"/>
      <c r="H197" s="152"/>
      <c r="I197" s="145"/>
    </row>
    <row r="198" spans="1:10" s="89" customFormat="1" ht="35.1" customHeight="1">
      <c r="A198" s="352"/>
      <c r="B198" s="355"/>
      <c r="C198" s="97"/>
      <c r="D198" s="341"/>
      <c r="E198" s="342"/>
      <c r="F198" s="96"/>
      <c r="G198" s="98"/>
      <c r="H198" s="153"/>
      <c r="I198" s="146"/>
      <c r="J198" s="110" t="s">
        <v>113</v>
      </c>
    </row>
    <row r="199" spans="1:10" s="89" customFormat="1" ht="35.1" customHeight="1">
      <c r="A199" s="352"/>
      <c r="B199" s="355"/>
      <c r="C199" s="97"/>
      <c r="D199" s="341"/>
      <c r="E199" s="342"/>
      <c r="F199" s="96"/>
      <c r="G199" s="98"/>
      <c r="H199" s="153"/>
      <c r="I199" s="146"/>
      <c r="J199" s="110" t="s">
        <v>112</v>
      </c>
    </row>
    <row r="200" spans="1:10" s="89" customFormat="1" ht="35.1" customHeight="1" thickBot="1">
      <c r="A200" s="353"/>
      <c r="B200" s="356"/>
      <c r="C200" s="107"/>
      <c r="D200" s="343"/>
      <c r="E200" s="359"/>
      <c r="F200" s="108"/>
      <c r="G200" s="109"/>
      <c r="H200" s="148"/>
      <c r="I200" s="149"/>
    </row>
    <row r="201" spans="1:10" s="89" customFormat="1" ht="35.1" customHeight="1">
      <c r="A201" s="345"/>
      <c r="B201" s="348"/>
      <c r="C201" s="159"/>
      <c r="D201" s="339"/>
      <c r="E201" s="340"/>
      <c r="F201" s="93"/>
      <c r="G201" s="95"/>
      <c r="H201" s="152"/>
      <c r="I201" s="145"/>
      <c r="J201" s="110" t="s">
        <v>114</v>
      </c>
    </row>
    <row r="202" spans="1:10" s="89" customFormat="1" ht="35.1" customHeight="1">
      <c r="A202" s="346"/>
      <c r="B202" s="349"/>
      <c r="C202" s="160"/>
      <c r="D202" s="341"/>
      <c r="E202" s="342"/>
      <c r="F202" s="96"/>
      <c r="G202" s="98"/>
      <c r="H202" s="153"/>
      <c r="I202" s="146"/>
      <c r="J202" s="110" t="s">
        <v>115</v>
      </c>
    </row>
    <row r="203" spans="1:10" s="89" customFormat="1" ht="35.1" customHeight="1" thickBot="1">
      <c r="A203" s="347"/>
      <c r="B203" s="350"/>
      <c r="C203" s="165"/>
      <c r="D203" s="343"/>
      <c r="E203" s="344"/>
      <c r="F203" s="108"/>
      <c r="G203" s="109"/>
      <c r="H203" s="148"/>
      <c r="I203" s="149"/>
      <c r="J203" s="110" t="s">
        <v>116</v>
      </c>
    </row>
    <row r="204" spans="1:10" ht="51.75" customHeight="1" thickBot="1">
      <c r="A204" s="157"/>
      <c r="B204" s="156"/>
      <c r="C204" s="161"/>
      <c r="D204" s="396"/>
      <c r="E204" s="397"/>
      <c r="F204" s="158"/>
      <c r="G204" s="163"/>
      <c r="H204" s="162"/>
      <c r="I204" s="164"/>
      <c r="J204" s="110" t="s">
        <v>117</v>
      </c>
    </row>
  </sheetData>
  <mergeCells count="233">
    <mergeCell ref="D204:E204"/>
    <mergeCell ref="T114:U117"/>
    <mergeCell ref="R114:S117"/>
    <mergeCell ref="AB114:AC117"/>
    <mergeCell ref="N114:O117"/>
    <mergeCell ref="P114:Q117"/>
    <mergeCell ref="L114:M117"/>
    <mergeCell ref="D134:E134"/>
    <mergeCell ref="F134:G134"/>
    <mergeCell ref="H134:I134"/>
    <mergeCell ref="D142:E142"/>
    <mergeCell ref="H142:I142"/>
    <mergeCell ref="D143:E143"/>
    <mergeCell ref="H143:I143"/>
    <mergeCell ref="D144:E144"/>
    <mergeCell ref="H144:I144"/>
    <mergeCell ref="D154:E154"/>
    <mergeCell ref="H154:I154"/>
    <mergeCell ref="D155:E155"/>
    <mergeCell ref="H155:I155"/>
    <mergeCell ref="D156:E156"/>
    <mergeCell ref="H156:I156"/>
    <mergeCell ref="D157:E157"/>
    <mergeCell ref="H157:I157"/>
    <mergeCell ref="D140:E140"/>
    <mergeCell ref="H140:I140"/>
    <mergeCell ref="B141:B144"/>
    <mergeCell ref="D141:E141"/>
    <mergeCell ref="H141:I141"/>
    <mergeCell ref="AP114:AQ117"/>
    <mergeCell ref="V114:W117"/>
    <mergeCell ref="X114:Y117"/>
    <mergeCell ref="AH114:AI117"/>
    <mergeCell ref="Z114:AA117"/>
    <mergeCell ref="AD114:AE117"/>
    <mergeCell ref="AF114:AG117"/>
    <mergeCell ref="AN114:AO117"/>
    <mergeCell ref="AJ114:AK117"/>
    <mergeCell ref="AL114:AM117"/>
    <mergeCell ref="D152:E152"/>
    <mergeCell ref="H152:I152"/>
    <mergeCell ref="D153:E153"/>
    <mergeCell ref="H153:I153"/>
    <mergeCell ref="B154:B157"/>
    <mergeCell ref="A1:I1"/>
    <mergeCell ref="B3:C3"/>
    <mergeCell ref="B4:C4"/>
    <mergeCell ref="B5:C5"/>
    <mergeCell ref="B7:C7"/>
    <mergeCell ref="B6:C6"/>
    <mergeCell ref="A135:A144"/>
    <mergeCell ref="B135:B137"/>
    <mergeCell ref="D135:E135"/>
    <mergeCell ref="H135:I135"/>
    <mergeCell ref="D136:E136"/>
    <mergeCell ref="H136:I136"/>
    <mergeCell ref="D137:E137"/>
    <mergeCell ref="H137:I137"/>
    <mergeCell ref="B138:B140"/>
    <mergeCell ref="D138:E138"/>
    <mergeCell ref="H138:I138"/>
    <mergeCell ref="D139:E139"/>
    <mergeCell ref="H139:I139"/>
    <mergeCell ref="B166:B169"/>
    <mergeCell ref="D166:E166"/>
    <mergeCell ref="H166:I166"/>
    <mergeCell ref="D167:E167"/>
    <mergeCell ref="H167:I167"/>
    <mergeCell ref="A145:A146"/>
    <mergeCell ref="B145:B146"/>
    <mergeCell ref="D145:E145"/>
    <mergeCell ref="H145:I145"/>
    <mergeCell ref="D146:E146"/>
    <mergeCell ref="H146:I146"/>
    <mergeCell ref="A147:A157"/>
    <mergeCell ref="B147:B150"/>
    <mergeCell ref="D147:E147"/>
    <mergeCell ref="H147:I147"/>
    <mergeCell ref="D148:E148"/>
    <mergeCell ref="H148:I148"/>
    <mergeCell ref="D149:E149"/>
    <mergeCell ref="H149:I149"/>
    <mergeCell ref="D150:E150"/>
    <mergeCell ref="H150:I150"/>
    <mergeCell ref="B151:B153"/>
    <mergeCell ref="D151:E151"/>
    <mergeCell ref="H151:I151"/>
    <mergeCell ref="H158:I158"/>
    <mergeCell ref="D159:E159"/>
    <mergeCell ref="H159:I159"/>
    <mergeCell ref="D160:E160"/>
    <mergeCell ref="H160:I160"/>
    <mergeCell ref="D161:E161"/>
    <mergeCell ref="H161:I161"/>
    <mergeCell ref="B162:B165"/>
    <mergeCell ref="D162:E162"/>
    <mergeCell ref="H162:I162"/>
    <mergeCell ref="D163:E163"/>
    <mergeCell ref="H163:I163"/>
    <mergeCell ref="D164:E164"/>
    <mergeCell ref="H164:I164"/>
    <mergeCell ref="D165:E165"/>
    <mergeCell ref="H165:I165"/>
    <mergeCell ref="D168:E168"/>
    <mergeCell ref="H168:I168"/>
    <mergeCell ref="D169:E169"/>
    <mergeCell ref="H169:I169"/>
    <mergeCell ref="A170:A179"/>
    <mergeCell ref="B170:B173"/>
    <mergeCell ref="D170:E170"/>
    <mergeCell ref="H170:I170"/>
    <mergeCell ref="D171:E171"/>
    <mergeCell ref="H171:I171"/>
    <mergeCell ref="D172:E172"/>
    <mergeCell ref="H172:I172"/>
    <mergeCell ref="D173:E173"/>
    <mergeCell ref="H173:I173"/>
    <mergeCell ref="B174:B176"/>
    <mergeCell ref="D174:E174"/>
    <mergeCell ref="H174:I174"/>
    <mergeCell ref="D175:E175"/>
    <mergeCell ref="H175:I175"/>
    <mergeCell ref="D176:E176"/>
    <mergeCell ref="H176:I176"/>
    <mergeCell ref="A158:A169"/>
    <mergeCell ref="B158:B161"/>
    <mergeCell ref="D158:E158"/>
    <mergeCell ref="B177:B179"/>
    <mergeCell ref="D177:E177"/>
    <mergeCell ref="H177:I177"/>
    <mergeCell ref="D178:E178"/>
    <mergeCell ref="H178:I178"/>
    <mergeCell ref="D179:E179"/>
    <mergeCell ref="H179:I179"/>
    <mergeCell ref="F184:H184"/>
    <mergeCell ref="A183:I183"/>
    <mergeCell ref="D180:E180"/>
    <mergeCell ref="D184:E184"/>
    <mergeCell ref="A185:A192"/>
    <mergeCell ref="B185:B188"/>
    <mergeCell ref="D185:E185"/>
    <mergeCell ref="D186:E186"/>
    <mergeCell ref="D187:E187"/>
    <mergeCell ref="D188:E188"/>
    <mergeCell ref="B189:B192"/>
    <mergeCell ref="D189:E189"/>
    <mergeCell ref="D201:E201"/>
    <mergeCell ref="D202:E202"/>
    <mergeCell ref="D203:E203"/>
    <mergeCell ref="A201:A203"/>
    <mergeCell ref="B201:B203"/>
    <mergeCell ref="A182:D182"/>
    <mergeCell ref="A197:A200"/>
    <mergeCell ref="B197:B200"/>
    <mergeCell ref="D197:E197"/>
    <mergeCell ref="D198:E198"/>
    <mergeCell ref="D199:E199"/>
    <mergeCell ref="D200:E200"/>
    <mergeCell ref="D190:E190"/>
    <mergeCell ref="D191:E191"/>
    <mergeCell ref="D192:E192"/>
    <mergeCell ref="A193:A196"/>
    <mergeCell ref="B193:B196"/>
    <mergeCell ref="D193:E193"/>
    <mergeCell ref="D194:E194"/>
    <mergeCell ref="D195:E195"/>
    <mergeCell ref="D196:E196"/>
    <mergeCell ref="A14:A23"/>
    <mergeCell ref="B14:B16"/>
    <mergeCell ref="D14:E14"/>
    <mergeCell ref="D15:E15"/>
    <mergeCell ref="D16:E16"/>
    <mergeCell ref="B17:B19"/>
    <mergeCell ref="D17:E17"/>
    <mergeCell ref="D18:E18"/>
    <mergeCell ref="D19:E19"/>
    <mergeCell ref="B20:B23"/>
    <mergeCell ref="D20:E20"/>
    <mergeCell ref="D21:E21"/>
    <mergeCell ref="D22:E22"/>
    <mergeCell ref="D23:E23"/>
    <mergeCell ref="A49:A58"/>
    <mergeCell ref="B49:B52"/>
    <mergeCell ref="D49:E49"/>
    <mergeCell ref="D50:E50"/>
    <mergeCell ref="D51:E51"/>
    <mergeCell ref="A24:A25"/>
    <mergeCell ref="B24:B25"/>
    <mergeCell ref="D24:E24"/>
    <mergeCell ref="D25:E25"/>
    <mergeCell ref="A26:A36"/>
    <mergeCell ref="B26:B29"/>
    <mergeCell ref="D27:E27"/>
    <mergeCell ref="D28:E28"/>
    <mergeCell ref="D29:E29"/>
    <mergeCell ref="B33:B36"/>
    <mergeCell ref="B30:B32"/>
    <mergeCell ref="D30:E30"/>
    <mergeCell ref="D31:E31"/>
    <mergeCell ref="D32:E32"/>
    <mergeCell ref="D26:E26"/>
    <mergeCell ref="A37:A48"/>
    <mergeCell ref="D37:E37"/>
    <mergeCell ref="D38:E38"/>
    <mergeCell ref="D39:E39"/>
    <mergeCell ref="D40:E40"/>
    <mergeCell ref="D48:E48"/>
    <mergeCell ref="D41:E41"/>
    <mergeCell ref="B37:B39"/>
    <mergeCell ref="D47:E47"/>
    <mergeCell ref="D45:E45"/>
    <mergeCell ref="B46:B48"/>
    <mergeCell ref="D52:E52"/>
    <mergeCell ref="F13:H13"/>
    <mergeCell ref="B56:B58"/>
    <mergeCell ref="D56:E56"/>
    <mergeCell ref="D57:E57"/>
    <mergeCell ref="D58:E58"/>
    <mergeCell ref="B53:B55"/>
    <mergeCell ref="D55:E55"/>
    <mergeCell ref="D42:E42"/>
    <mergeCell ref="D43:E43"/>
    <mergeCell ref="D46:E46"/>
    <mergeCell ref="B40:B42"/>
    <mergeCell ref="B43:B45"/>
    <mergeCell ref="D33:E33"/>
    <mergeCell ref="D34:E34"/>
    <mergeCell ref="D35:E35"/>
    <mergeCell ref="D44:E44"/>
    <mergeCell ref="D53:E53"/>
    <mergeCell ref="D54:E54"/>
    <mergeCell ref="D36:E36"/>
    <mergeCell ref="D13:E13"/>
  </mergeCells>
  <phoneticPr fontId="1"/>
  <dataValidations disablePrompts="1" count="1">
    <dataValidation imeMode="off" allowBlank="1" showInputMessage="1" showErrorMessage="1" sqref="I66:I68 B67:B68"/>
  </dataValidations>
  <pageMargins left="0.47244094488188981" right="0.19685039370078741" top="0.47244094488188981" bottom="0.15748031496062992" header="0.86614173228346458" footer="0.19685039370078741"/>
  <pageSetup paperSize="9" scale="70" fitToHeight="4" orientation="portrait" horizontalDpi="300" verticalDpi="300" r:id="rId1"/>
  <headerFooter alignWithMargins="0"/>
  <rowBreaks count="3" manualBreakCount="3">
    <brk id="36" max="9" man="1"/>
    <brk id="59" max="9" man="1"/>
    <brk id="119" max="9" man="1"/>
  </rowBreaks>
  <drawing r:id="rId2"/>
  <legacyDrawing r:id="rId3"/>
  <oleObjects>
    <mc:AlternateContent xmlns:mc="http://schemas.openxmlformats.org/markup-compatibility/2006">
      <mc:Choice Requires="x14">
        <oleObject progId="ワークシート" shapeId="1028" r:id="rId4">
          <objectPr defaultSize="0" autoPict="0" r:id="rId5">
            <anchor moveWithCells="1">
              <from>
                <xdr:col>0</xdr:col>
                <xdr:colOff>47625</xdr:colOff>
                <xdr:row>122</xdr:row>
                <xdr:rowOff>57150</xdr:rowOff>
              </from>
              <to>
                <xdr:col>9</xdr:col>
                <xdr:colOff>590550</xdr:colOff>
                <xdr:row>131</xdr:row>
                <xdr:rowOff>219075</xdr:rowOff>
              </to>
            </anchor>
          </objectPr>
        </oleObject>
      </mc:Choice>
      <mc:Fallback>
        <oleObject progId="ワークシート" shapeId="1028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星取表</vt:lpstr>
      <vt:lpstr>準備中</vt:lpstr>
      <vt:lpstr>準備中!Print_Area</vt:lpstr>
      <vt:lpstr>星取表!Print_Area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kyoumu02</dc:creator>
  <cp:lastModifiedBy>kobayashi</cp:lastModifiedBy>
  <cp:lastPrinted>2014-12-10T03:29:10Z</cp:lastPrinted>
  <dcterms:created xsi:type="dcterms:W3CDTF">2004-12-15T11:55:44Z</dcterms:created>
  <dcterms:modified xsi:type="dcterms:W3CDTF">2015-01-10T07:59:59Z</dcterms:modified>
</cp:coreProperties>
</file>